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53" i="1" l="1"/>
  <c r="K53" i="1"/>
  <c r="P53" i="1" s="1"/>
  <c r="A53" i="1" s="1"/>
  <c r="N52" i="1"/>
  <c r="K52" i="1"/>
  <c r="P52" i="1" s="1"/>
  <c r="A52" i="1" s="1"/>
  <c r="N51" i="1"/>
  <c r="K51" i="1"/>
  <c r="P51" i="1" s="1"/>
  <c r="A51" i="1" s="1"/>
  <c r="N50" i="1"/>
  <c r="K50" i="1"/>
  <c r="P50" i="1" s="1"/>
  <c r="A50" i="1" s="1"/>
  <c r="N49" i="1"/>
  <c r="K49" i="1"/>
  <c r="P49" i="1" s="1"/>
  <c r="A49" i="1" s="1"/>
  <c r="N48" i="1"/>
  <c r="K48" i="1"/>
  <c r="P48" i="1" s="1"/>
  <c r="A48" i="1" s="1"/>
  <c r="P47" i="1"/>
  <c r="K47" i="1"/>
  <c r="A47" i="1"/>
  <c r="N46" i="1"/>
  <c r="K46" i="1"/>
  <c r="P46" i="1" s="1"/>
  <c r="A46" i="1" s="1"/>
  <c r="N45" i="1"/>
  <c r="K45" i="1"/>
  <c r="P45" i="1" s="1"/>
  <c r="A45" i="1" s="1"/>
  <c r="K44" i="1"/>
  <c r="P44" i="1" s="1"/>
  <c r="A44" i="1" s="1"/>
  <c r="N43" i="1"/>
  <c r="K43" i="1"/>
  <c r="P43" i="1" s="1"/>
  <c r="A43" i="1" s="1"/>
  <c r="P42" i="1"/>
  <c r="K42" i="1"/>
  <c r="A42" i="1"/>
  <c r="N41" i="1"/>
  <c r="K41" i="1"/>
  <c r="P41" i="1" s="1"/>
  <c r="A41" i="1" s="1"/>
  <c r="K40" i="1"/>
  <c r="P40" i="1" s="1"/>
  <c r="A40" i="1" s="1"/>
  <c r="N37" i="1"/>
  <c r="K37" i="1"/>
  <c r="P37" i="1" s="1"/>
  <c r="A37" i="1" s="1"/>
  <c r="N36" i="1"/>
  <c r="K36" i="1"/>
  <c r="P36" i="1" s="1"/>
  <c r="A36" i="1" s="1"/>
  <c r="N35" i="1"/>
  <c r="K35" i="1"/>
  <c r="P35" i="1" s="1"/>
  <c r="A35" i="1" s="1"/>
  <c r="N34" i="1"/>
  <c r="K34" i="1"/>
  <c r="P34" i="1" s="1"/>
  <c r="A34" i="1" s="1"/>
  <c r="N33" i="1"/>
  <c r="K33" i="1"/>
  <c r="P33" i="1" s="1"/>
  <c r="A33" i="1" s="1"/>
  <c r="N32" i="1"/>
  <c r="K32" i="1"/>
  <c r="P32" i="1" s="1"/>
  <c r="A32" i="1" s="1"/>
  <c r="N31" i="1"/>
  <c r="K31" i="1"/>
  <c r="P31" i="1" s="1"/>
  <c r="A31" i="1" s="1"/>
  <c r="N30" i="1"/>
  <c r="K30" i="1"/>
  <c r="P30" i="1" s="1"/>
  <c r="A30" i="1" s="1"/>
  <c r="N29" i="1"/>
  <c r="K29" i="1"/>
  <c r="P29" i="1" s="1"/>
  <c r="A29" i="1" s="1"/>
  <c r="N28" i="1"/>
  <c r="K28" i="1"/>
  <c r="P28" i="1" s="1"/>
  <c r="A28" i="1" s="1"/>
  <c r="N26" i="1"/>
  <c r="K26" i="1"/>
  <c r="P26" i="1" s="1"/>
  <c r="A26" i="1" s="1"/>
  <c r="N25" i="1"/>
  <c r="K25" i="1"/>
  <c r="P25" i="1" s="1"/>
  <c r="A25" i="1" s="1"/>
  <c r="N24" i="1"/>
  <c r="K24" i="1"/>
  <c r="P24" i="1" s="1"/>
  <c r="A24" i="1" s="1"/>
  <c r="N23" i="1"/>
  <c r="K23" i="1"/>
  <c r="P23" i="1" s="1"/>
  <c r="A23" i="1" s="1"/>
  <c r="N22" i="1"/>
  <c r="K22" i="1"/>
  <c r="P22" i="1" s="1"/>
  <c r="A22" i="1" s="1"/>
  <c r="N21" i="1"/>
  <c r="K21" i="1"/>
  <c r="P21" i="1" s="1"/>
  <c r="A21" i="1" s="1"/>
  <c r="N20" i="1"/>
  <c r="K20" i="1"/>
  <c r="P20" i="1" s="1"/>
  <c r="A20" i="1" s="1"/>
  <c r="N19" i="1"/>
  <c r="K19" i="1"/>
  <c r="P19" i="1" s="1"/>
  <c r="A19" i="1" s="1"/>
  <c r="N18" i="1"/>
  <c r="K18" i="1"/>
  <c r="P18" i="1" s="1"/>
  <c r="A18" i="1" s="1"/>
  <c r="N17" i="1"/>
  <c r="K17" i="1"/>
  <c r="P17" i="1" s="1"/>
  <c r="A17" i="1" s="1"/>
  <c r="N16" i="1"/>
  <c r="K16" i="1"/>
  <c r="P16" i="1" s="1"/>
  <c r="A16" i="1" s="1"/>
  <c r="N15" i="1"/>
  <c r="K15" i="1"/>
  <c r="P15" i="1" s="1"/>
  <c r="A15" i="1" s="1"/>
  <c r="N14" i="1"/>
  <c r="K14" i="1"/>
  <c r="P14" i="1" s="1"/>
  <c r="A14" i="1" s="1"/>
  <c r="N13" i="1"/>
  <c r="K13" i="1"/>
  <c r="P13" i="1" s="1"/>
  <c r="A13" i="1" s="1"/>
  <c r="N12" i="1"/>
  <c r="K12" i="1"/>
  <c r="P12" i="1" s="1"/>
  <c r="A12" i="1" s="1"/>
  <c r="N11" i="1"/>
  <c r="K11" i="1"/>
  <c r="P11" i="1" s="1"/>
  <c r="A11" i="1" s="1"/>
  <c r="N10" i="1"/>
  <c r="K10" i="1"/>
  <c r="P10" i="1" s="1"/>
  <c r="A10" i="1" s="1"/>
  <c r="N9" i="1"/>
  <c r="K9" i="1"/>
  <c r="P9" i="1" s="1"/>
  <c r="A9" i="1" s="1"/>
</calcChain>
</file>

<file path=xl/sharedStrings.xml><?xml version="1.0" encoding="utf-8"?>
<sst xmlns="http://schemas.openxmlformats.org/spreadsheetml/2006/main" count="237" uniqueCount="138">
  <si>
    <t>Valley Stream Runs</t>
  </si>
  <si>
    <t>Hendrickson Park  -  November 22, 2024</t>
  </si>
  <si>
    <t>Tally</t>
  </si>
  <si>
    <t>Main Loop - 1.453-miles   Fraction - 0.10-miles</t>
  </si>
  <si>
    <t>Total</t>
  </si>
  <si>
    <t>Main Loops</t>
  </si>
  <si>
    <t>Main Loop</t>
  </si>
  <si>
    <t>Start</t>
  </si>
  <si>
    <t>Fraction</t>
  </si>
  <si>
    <t>Mileage</t>
  </si>
  <si>
    <t>Bib #</t>
  </si>
  <si>
    <t>First Name</t>
  </si>
  <si>
    <t>Last Name</t>
  </si>
  <si>
    <t>Gender</t>
  </si>
  <si>
    <t>Age</t>
  </si>
  <si>
    <t>Hometown</t>
  </si>
  <si>
    <t>State</t>
  </si>
  <si>
    <t>Distance</t>
  </si>
  <si>
    <t>Number</t>
  </si>
  <si>
    <t>6-HOURS</t>
  </si>
  <si>
    <t>MEN</t>
  </si>
  <si>
    <t>Michael</t>
  </si>
  <si>
    <t>Degeorge</t>
  </si>
  <si>
    <t>M</t>
  </si>
  <si>
    <t>Albany</t>
  </si>
  <si>
    <t>NY</t>
  </si>
  <si>
    <t>Chris</t>
  </si>
  <si>
    <t>Rice</t>
  </si>
  <si>
    <t>Suffern</t>
  </si>
  <si>
    <t>Aaron</t>
  </si>
  <si>
    <t>Heath</t>
  </si>
  <si>
    <t>Chappaqua</t>
  </si>
  <si>
    <t>Donald</t>
  </si>
  <si>
    <t>Perceval</t>
  </si>
  <si>
    <t>Massapequa</t>
  </si>
  <si>
    <t>Mukaram</t>
  </si>
  <si>
    <t>Taheraly</t>
  </si>
  <si>
    <t>New York</t>
  </si>
  <si>
    <t>Jean-Richard</t>
  </si>
  <si>
    <t>Chery</t>
  </si>
  <si>
    <t>Queens Village</t>
  </si>
  <si>
    <t>Sal</t>
  </si>
  <si>
    <t>Carretta Jr.</t>
  </si>
  <si>
    <t>Yonkers</t>
  </si>
  <si>
    <t>Wai</t>
  </si>
  <si>
    <t>Law</t>
  </si>
  <si>
    <t>Bethpage</t>
  </si>
  <si>
    <t>Maximo</t>
  </si>
  <si>
    <t>Mauro</t>
  </si>
  <si>
    <t>Glen Cove</t>
  </si>
  <si>
    <t>Liam</t>
  </si>
  <si>
    <t>Kaminsky</t>
  </si>
  <si>
    <t>Woodmere</t>
  </si>
  <si>
    <t>Jamey</t>
  </si>
  <si>
    <t>Kohn</t>
  </si>
  <si>
    <t>Bayside</t>
  </si>
  <si>
    <t>Elik</t>
  </si>
  <si>
    <t>Hirsch</t>
  </si>
  <si>
    <t>Bellerose</t>
  </si>
  <si>
    <t>Al</t>
  </si>
  <si>
    <t>Prawda</t>
  </si>
  <si>
    <t>Brooklyn</t>
  </si>
  <si>
    <t>Joe</t>
  </si>
  <si>
    <t>Zimmerman</t>
  </si>
  <si>
    <t>Hayes</t>
  </si>
  <si>
    <t>Portsmouth</t>
  </si>
  <si>
    <t>NH</t>
  </si>
  <si>
    <t>Robert</t>
  </si>
  <si>
    <t>Tagliaferi</t>
  </si>
  <si>
    <t>New Haven</t>
  </si>
  <si>
    <t>CT</t>
  </si>
  <si>
    <t>Warren</t>
  </si>
  <si>
    <t>Vanderwater</t>
  </si>
  <si>
    <t>North Bellmore</t>
  </si>
  <si>
    <t>Drezen</t>
  </si>
  <si>
    <t>WOMEN</t>
  </si>
  <si>
    <t>CAITLIN</t>
  </si>
  <si>
    <t>ROSSI</t>
  </si>
  <si>
    <t>F</t>
  </si>
  <si>
    <t>Torrington</t>
  </si>
  <si>
    <t>TAIWO</t>
  </si>
  <si>
    <t>ALOBA</t>
  </si>
  <si>
    <t>VANESSA PINO</t>
  </si>
  <si>
    <t>LOCKEL</t>
  </si>
  <si>
    <t>Miller Place</t>
  </si>
  <si>
    <t>KATHRYN</t>
  </si>
  <si>
    <t>QUARANTO</t>
  </si>
  <si>
    <t>BARBARA</t>
  </si>
  <si>
    <t>SORRELL</t>
  </si>
  <si>
    <t>Delmar</t>
  </si>
  <si>
    <t>AMY</t>
  </si>
  <si>
    <t>GOLDSTEIN</t>
  </si>
  <si>
    <t>Farmingdale</t>
  </si>
  <si>
    <t>GLORIA</t>
  </si>
  <si>
    <t>WITHUS</t>
  </si>
  <si>
    <t>Brentwood</t>
  </si>
  <si>
    <t>RAINA</t>
  </si>
  <si>
    <t>KOHN</t>
  </si>
  <si>
    <t>IRENE</t>
  </si>
  <si>
    <t>DREZEN</t>
  </si>
  <si>
    <t>SUSAN</t>
  </si>
  <si>
    <t>SABOL</t>
  </si>
  <si>
    <t>Islip</t>
  </si>
  <si>
    <t>3-HOURS</t>
  </si>
  <si>
    <t>Jason</t>
  </si>
  <si>
    <t>Phillips</t>
  </si>
  <si>
    <t>Wilton</t>
  </si>
  <si>
    <t>Gutzman</t>
  </si>
  <si>
    <t>Flushing</t>
  </si>
  <si>
    <t>Stephen</t>
  </si>
  <si>
    <t>Juchen</t>
  </si>
  <si>
    <t>Paul</t>
  </si>
  <si>
    <t>Arlt</t>
  </si>
  <si>
    <t>Bridgewater</t>
  </si>
  <si>
    <t>NJ</t>
  </si>
  <si>
    <t>EMMY</t>
  </si>
  <si>
    <t>STOCKER</t>
  </si>
  <si>
    <t>Stamford</t>
  </si>
  <si>
    <t>Jordan</t>
  </si>
  <si>
    <t>Salazar</t>
  </si>
  <si>
    <t>Valley Stream</t>
  </si>
  <si>
    <t>Rob</t>
  </si>
  <si>
    <t>Leder</t>
  </si>
  <si>
    <t>CARYN</t>
  </si>
  <si>
    <t>DAVI</t>
  </si>
  <si>
    <t>GABRIELLE</t>
  </si>
  <si>
    <t>PATI</t>
  </si>
  <si>
    <t>Baldwin</t>
  </si>
  <si>
    <t>SALDICK</t>
  </si>
  <si>
    <t>Tobin</t>
  </si>
  <si>
    <t>Staten Island</t>
  </si>
  <si>
    <t>Fernando</t>
  </si>
  <si>
    <t>Rangel</t>
  </si>
  <si>
    <t>SHERRY</t>
  </si>
  <si>
    <t>BELLOVIN</t>
  </si>
  <si>
    <t>N Massapequa</t>
  </si>
  <si>
    <t>Davis</t>
  </si>
  <si>
    <t>Westport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</si>
</sst>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_);[Red]\(0.0000\)"/>
    <numFmt numFmtId="165" formatCode="0.00_);[Red]\(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164" fontId="0" fillId="0" borderId="0" xfId="0" applyNumberFormat="1" applyAlignment="1">
      <alignment horizontal="centerContinuous"/>
    </xf>
    <xf numFmtId="165" fontId="0" fillId="0" borderId="0" xfId="0" applyNumberFormat="1" applyAlignment="1">
      <alignment horizontal="centerContinuous"/>
    </xf>
    <xf numFmtId="165" fontId="0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/>
    <xf numFmtId="165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workbookViewId="0">
      <selection activeCell="A2" sqref="A2"/>
    </sheetView>
  </sheetViews>
  <sheetFormatPr defaultRowHeight="14.5" x14ac:dyDescent="0.35"/>
  <cols>
    <col min="3" max="3" width="14.453125" customWidth="1"/>
    <col min="4" max="4" width="11.6328125" bestFit="1" customWidth="1"/>
    <col min="5" max="5" width="7.1796875" bestFit="1" customWidth="1"/>
    <col min="6" max="6" width="5.1796875" customWidth="1"/>
    <col min="7" max="7" width="15.7265625" customWidth="1"/>
    <col min="8" max="8" width="6.453125" customWidth="1"/>
    <col min="9" max="9" width="2.90625" customWidth="1"/>
    <col min="10" max="10" width="10.81640625" style="34" customWidth="1"/>
    <col min="11" max="11" width="10.7265625" style="35" customWidth="1"/>
    <col min="12" max="12" width="11" style="35" customWidth="1"/>
    <col min="13" max="13" width="9.26953125" style="34" customWidth="1"/>
    <col min="14" max="14" width="9.1796875" style="36" customWidth="1"/>
    <col min="15" max="15" width="2.36328125" customWidth="1"/>
    <col min="16" max="16" width="11" style="37" customWidth="1"/>
    <col min="261" max="261" width="18.7265625" customWidth="1"/>
    <col min="262" max="262" width="9.26953125" customWidth="1"/>
    <col min="263" max="263" width="3.7265625" customWidth="1"/>
    <col min="264" max="264" width="10.81640625" customWidth="1"/>
    <col min="265" max="265" width="10.7265625" customWidth="1"/>
    <col min="266" max="267" width="11" customWidth="1"/>
    <col min="268" max="268" width="9.26953125" customWidth="1"/>
    <col min="269" max="269" width="9.1796875" customWidth="1"/>
    <col min="270" max="270" width="9.90625" customWidth="1"/>
    <col min="271" max="271" width="3.7265625" customWidth="1"/>
    <col min="272" max="272" width="11" customWidth="1"/>
    <col min="517" max="517" width="18.7265625" customWidth="1"/>
    <col min="518" max="518" width="9.26953125" customWidth="1"/>
    <col min="519" max="519" width="3.7265625" customWidth="1"/>
    <col min="520" max="520" width="10.81640625" customWidth="1"/>
    <col min="521" max="521" width="10.7265625" customWidth="1"/>
    <col min="522" max="523" width="11" customWidth="1"/>
    <col min="524" max="524" width="9.26953125" customWidth="1"/>
    <col min="525" max="525" width="9.1796875" customWidth="1"/>
    <col min="526" max="526" width="9.90625" customWidth="1"/>
    <col min="527" max="527" width="3.7265625" customWidth="1"/>
    <col min="528" max="528" width="11" customWidth="1"/>
    <col min="773" max="773" width="18.7265625" customWidth="1"/>
    <col min="774" max="774" width="9.26953125" customWidth="1"/>
    <col min="775" max="775" width="3.7265625" customWidth="1"/>
    <col min="776" max="776" width="10.81640625" customWidth="1"/>
    <col min="777" max="777" width="10.7265625" customWidth="1"/>
    <col min="778" max="779" width="11" customWidth="1"/>
    <col min="780" max="780" width="9.26953125" customWidth="1"/>
    <col min="781" max="781" width="9.1796875" customWidth="1"/>
    <col min="782" max="782" width="9.90625" customWidth="1"/>
    <col min="783" max="783" width="3.7265625" customWidth="1"/>
    <col min="784" max="784" width="11" customWidth="1"/>
    <col min="1029" max="1029" width="18.7265625" customWidth="1"/>
    <col min="1030" max="1030" width="9.26953125" customWidth="1"/>
    <col min="1031" max="1031" width="3.7265625" customWidth="1"/>
    <col min="1032" max="1032" width="10.81640625" customWidth="1"/>
    <col min="1033" max="1033" width="10.7265625" customWidth="1"/>
    <col min="1034" max="1035" width="11" customWidth="1"/>
    <col min="1036" max="1036" width="9.26953125" customWidth="1"/>
    <col min="1037" max="1037" width="9.1796875" customWidth="1"/>
    <col min="1038" max="1038" width="9.90625" customWidth="1"/>
    <col min="1039" max="1039" width="3.7265625" customWidth="1"/>
    <col min="1040" max="1040" width="11" customWidth="1"/>
    <col min="1285" max="1285" width="18.7265625" customWidth="1"/>
    <col min="1286" max="1286" width="9.26953125" customWidth="1"/>
    <col min="1287" max="1287" width="3.7265625" customWidth="1"/>
    <col min="1288" max="1288" width="10.81640625" customWidth="1"/>
    <col min="1289" max="1289" width="10.7265625" customWidth="1"/>
    <col min="1290" max="1291" width="11" customWidth="1"/>
    <col min="1292" max="1292" width="9.26953125" customWidth="1"/>
    <col min="1293" max="1293" width="9.1796875" customWidth="1"/>
    <col min="1294" max="1294" width="9.90625" customWidth="1"/>
    <col min="1295" max="1295" width="3.7265625" customWidth="1"/>
    <col min="1296" max="1296" width="11" customWidth="1"/>
    <col min="1541" max="1541" width="18.7265625" customWidth="1"/>
    <col min="1542" max="1542" width="9.26953125" customWidth="1"/>
    <col min="1543" max="1543" width="3.7265625" customWidth="1"/>
    <col min="1544" max="1544" width="10.81640625" customWidth="1"/>
    <col min="1545" max="1545" width="10.7265625" customWidth="1"/>
    <col min="1546" max="1547" width="11" customWidth="1"/>
    <col min="1548" max="1548" width="9.26953125" customWidth="1"/>
    <col min="1549" max="1549" width="9.1796875" customWidth="1"/>
    <col min="1550" max="1550" width="9.90625" customWidth="1"/>
    <col min="1551" max="1551" width="3.7265625" customWidth="1"/>
    <col min="1552" max="1552" width="11" customWidth="1"/>
    <col min="1797" max="1797" width="18.7265625" customWidth="1"/>
    <col min="1798" max="1798" width="9.26953125" customWidth="1"/>
    <col min="1799" max="1799" width="3.7265625" customWidth="1"/>
    <col min="1800" max="1800" width="10.81640625" customWidth="1"/>
    <col min="1801" max="1801" width="10.7265625" customWidth="1"/>
    <col min="1802" max="1803" width="11" customWidth="1"/>
    <col min="1804" max="1804" width="9.26953125" customWidth="1"/>
    <col min="1805" max="1805" width="9.1796875" customWidth="1"/>
    <col min="1806" max="1806" width="9.90625" customWidth="1"/>
    <col min="1807" max="1807" width="3.7265625" customWidth="1"/>
    <col min="1808" max="1808" width="11" customWidth="1"/>
    <col min="2053" max="2053" width="18.7265625" customWidth="1"/>
    <col min="2054" max="2054" width="9.26953125" customWidth="1"/>
    <col min="2055" max="2055" width="3.7265625" customWidth="1"/>
    <col min="2056" max="2056" width="10.81640625" customWidth="1"/>
    <col min="2057" max="2057" width="10.7265625" customWidth="1"/>
    <col min="2058" max="2059" width="11" customWidth="1"/>
    <col min="2060" max="2060" width="9.26953125" customWidth="1"/>
    <col min="2061" max="2061" width="9.1796875" customWidth="1"/>
    <col min="2062" max="2062" width="9.90625" customWidth="1"/>
    <col min="2063" max="2063" width="3.7265625" customWidth="1"/>
    <col min="2064" max="2064" width="11" customWidth="1"/>
    <col min="2309" max="2309" width="18.7265625" customWidth="1"/>
    <col min="2310" max="2310" width="9.26953125" customWidth="1"/>
    <col min="2311" max="2311" width="3.7265625" customWidth="1"/>
    <col min="2312" max="2312" width="10.81640625" customWidth="1"/>
    <col min="2313" max="2313" width="10.7265625" customWidth="1"/>
    <col min="2314" max="2315" width="11" customWidth="1"/>
    <col min="2316" max="2316" width="9.26953125" customWidth="1"/>
    <col min="2317" max="2317" width="9.1796875" customWidth="1"/>
    <col min="2318" max="2318" width="9.90625" customWidth="1"/>
    <col min="2319" max="2319" width="3.7265625" customWidth="1"/>
    <col min="2320" max="2320" width="11" customWidth="1"/>
    <col min="2565" max="2565" width="18.7265625" customWidth="1"/>
    <col min="2566" max="2566" width="9.26953125" customWidth="1"/>
    <col min="2567" max="2567" width="3.7265625" customWidth="1"/>
    <col min="2568" max="2568" width="10.81640625" customWidth="1"/>
    <col min="2569" max="2569" width="10.7265625" customWidth="1"/>
    <col min="2570" max="2571" width="11" customWidth="1"/>
    <col min="2572" max="2572" width="9.26953125" customWidth="1"/>
    <col min="2573" max="2573" width="9.1796875" customWidth="1"/>
    <col min="2574" max="2574" width="9.90625" customWidth="1"/>
    <col min="2575" max="2575" width="3.7265625" customWidth="1"/>
    <col min="2576" max="2576" width="11" customWidth="1"/>
    <col min="2821" max="2821" width="18.7265625" customWidth="1"/>
    <col min="2822" max="2822" width="9.26953125" customWidth="1"/>
    <col min="2823" max="2823" width="3.7265625" customWidth="1"/>
    <col min="2824" max="2824" width="10.81640625" customWidth="1"/>
    <col min="2825" max="2825" width="10.7265625" customWidth="1"/>
    <col min="2826" max="2827" width="11" customWidth="1"/>
    <col min="2828" max="2828" width="9.26953125" customWidth="1"/>
    <col min="2829" max="2829" width="9.1796875" customWidth="1"/>
    <col min="2830" max="2830" width="9.90625" customWidth="1"/>
    <col min="2831" max="2831" width="3.7265625" customWidth="1"/>
    <col min="2832" max="2832" width="11" customWidth="1"/>
    <col min="3077" max="3077" width="18.7265625" customWidth="1"/>
    <col min="3078" max="3078" width="9.26953125" customWidth="1"/>
    <col min="3079" max="3079" width="3.7265625" customWidth="1"/>
    <col min="3080" max="3080" width="10.81640625" customWidth="1"/>
    <col min="3081" max="3081" width="10.7265625" customWidth="1"/>
    <col min="3082" max="3083" width="11" customWidth="1"/>
    <col min="3084" max="3084" width="9.26953125" customWidth="1"/>
    <col min="3085" max="3085" width="9.1796875" customWidth="1"/>
    <col min="3086" max="3086" width="9.90625" customWidth="1"/>
    <col min="3087" max="3087" width="3.7265625" customWidth="1"/>
    <col min="3088" max="3088" width="11" customWidth="1"/>
    <col min="3333" max="3333" width="18.7265625" customWidth="1"/>
    <col min="3334" max="3334" width="9.26953125" customWidth="1"/>
    <col min="3335" max="3335" width="3.7265625" customWidth="1"/>
    <col min="3336" max="3336" width="10.81640625" customWidth="1"/>
    <col min="3337" max="3337" width="10.7265625" customWidth="1"/>
    <col min="3338" max="3339" width="11" customWidth="1"/>
    <col min="3340" max="3340" width="9.26953125" customWidth="1"/>
    <col min="3341" max="3341" width="9.1796875" customWidth="1"/>
    <col min="3342" max="3342" width="9.90625" customWidth="1"/>
    <col min="3343" max="3343" width="3.7265625" customWidth="1"/>
    <col min="3344" max="3344" width="11" customWidth="1"/>
    <col min="3589" max="3589" width="18.7265625" customWidth="1"/>
    <col min="3590" max="3590" width="9.26953125" customWidth="1"/>
    <col min="3591" max="3591" width="3.7265625" customWidth="1"/>
    <col min="3592" max="3592" width="10.81640625" customWidth="1"/>
    <col min="3593" max="3593" width="10.7265625" customWidth="1"/>
    <col min="3594" max="3595" width="11" customWidth="1"/>
    <col min="3596" max="3596" width="9.26953125" customWidth="1"/>
    <col min="3597" max="3597" width="9.1796875" customWidth="1"/>
    <col min="3598" max="3598" width="9.90625" customWidth="1"/>
    <col min="3599" max="3599" width="3.7265625" customWidth="1"/>
    <col min="3600" max="3600" width="11" customWidth="1"/>
    <col min="3845" max="3845" width="18.7265625" customWidth="1"/>
    <col min="3846" max="3846" width="9.26953125" customWidth="1"/>
    <col min="3847" max="3847" width="3.7265625" customWidth="1"/>
    <col min="3848" max="3848" width="10.81640625" customWidth="1"/>
    <col min="3849" max="3849" width="10.7265625" customWidth="1"/>
    <col min="3850" max="3851" width="11" customWidth="1"/>
    <col min="3852" max="3852" width="9.26953125" customWidth="1"/>
    <col min="3853" max="3853" width="9.1796875" customWidth="1"/>
    <col min="3854" max="3854" width="9.90625" customWidth="1"/>
    <col min="3855" max="3855" width="3.7265625" customWidth="1"/>
    <col min="3856" max="3856" width="11" customWidth="1"/>
    <col min="4101" max="4101" width="18.7265625" customWidth="1"/>
    <col min="4102" max="4102" width="9.26953125" customWidth="1"/>
    <col min="4103" max="4103" width="3.7265625" customWidth="1"/>
    <col min="4104" max="4104" width="10.81640625" customWidth="1"/>
    <col min="4105" max="4105" width="10.7265625" customWidth="1"/>
    <col min="4106" max="4107" width="11" customWidth="1"/>
    <col min="4108" max="4108" width="9.26953125" customWidth="1"/>
    <col min="4109" max="4109" width="9.1796875" customWidth="1"/>
    <col min="4110" max="4110" width="9.90625" customWidth="1"/>
    <col min="4111" max="4111" width="3.7265625" customWidth="1"/>
    <col min="4112" max="4112" width="11" customWidth="1"/>
    <col min="4357" max="4357" width="18.7265625" customWidth="1"/>
    <col min="4358" max="4358" width="9.26953125" customWidth="1"/>
    <col min="4359" max="4359" width="3.7265625" customWidth="1"/>
    <col min="4360" max="4360" width="10.81640625" customWidth="1"/>
    <col min="4361" max="4361" width="10.7265625" customWidth="1"/>
    <col min="4362" max="4363" width="11" customWidth="1"/>
    <col min="4364" max="4364" width="9.26953125" customWidth="1"/>
    <col min="4365" max="4365" width="9.1796875" customWidth="1"/>
    <col min="4366" max="4366" width="9.90625" customWidth="1"/>
    <col min="4367" max="4367" width="3.7265625" customWidth="1"/>
    <col min="4368" max="4368" width="11" customWidth="1"/>
    <col min="4613" max="4613" width="18.7265625" customWidth="1"/>
    <col min="4614" max="4614" width="9.26953125" customWidth="1"/>
    <col min="4615" max="4615" width="3.7265625" customWidth="1"/>
    <col min="4616" max="4616" width="10.81640625" customWidth="1"/>
    <col min="4617" max="4617" width="10.7265625" customWidth="1"/>
    <col min="4618" max="4619" width="11" customWidth="1"/>
    <col min="4620" max="4620" width="9.26953125" customWidth="1"/>
    <col min="4621" max="4621" width="9.1796875" customWidth="1"/>
    <col min="4622" max="4622" width="9.90625" customWidth="1"/>
    <col min="4623" max="4623" width="3.7265625" customWidth="1"/>
    <col min="4624" max="4624" width="11" customWidth="1"/>
    <col min="4869" max="4869" width="18.7265625" customWidth="1"/>
    <col min="4870" max="4870" width="9.26953125" customWidth="1"/>
    <col min="4871" max="4871" width="3.7265625" customWidth="1"/>
    <col min="4872" max="4872" width="10.81640625" customWidth="1"/>
    <col min="4873" max="4873" width="10.7265625" customWidth="1"/>
    <col min="4874" max="4875" width="11" customWidth="1"/>
    <col min="4876" max="4876" width="9.26953125" customWidth="1"/>
    <col min="4877" max="4877" width="9.1796875" customWidth="1"/>
    <col min="4878" max="4878" width="9.90625" customWidth="1"/>
    <col min="4879" max="4879" width="3.7265625" customWidth="1"/>
    <col min="4880" max="4880" width="11" customWidth="1"/>
    <col min="5125" max="5125" width="18.7265625" customWidth="1"/>
    <col min="5126" max="5126" width="9.26953125" customWidth="1"/>
    <col min="5127" max="5127" width="3.7265625" customWidth="1"/>
    <col min="5128" max="5128" width="10.81640625" customWidth="1"/>
    <col min="5129" max="5129" width="10.7265625" customWidth="1"/>
    <col min="5130" max="5131" width="11" customWidth="1"/>
    <col min="5132" max="5132" width="9.26953125" customWidth="1"/>
    <col min="5133" max="5133" width="9.1796875" customWidth="1"/>
    <col min="5134" max="5134" width="9.90625" customWidth="1"/>
    <col min="5135" max="5135" width="3.7265625" customWidth="1"/>
    <col min="5136" max="5136" width="11" customWidth="1"/>
    <col min="5381" max="5381" width="18.7265625" customWidth="1"/>
    <col min="5382" max="5382" width="9.26953125" customWidth="1"/>
    <col min="5383" max="5383" width="3.7265625" customWidth="1"/>
    <col min="5384" max="5384" width="10.81640625" customWidth="1"/>
    <col min="5385" max="5385" width="10.7265625" customWidth="1"/>
    <col min="5386" max="5387" width="11" customWidth="1"/>
    <col min="5388" max="5388" width="9.26953125" customWidth="1"/>
    <col min="5389" max="5389" width="9.1796875" customWidth="1"/>
    <col min="5390" max="5390" width="9.90625" customWidth="1"/>
    <col min="5391" max="5391" width="3.7265625" customWidth="1"/>
    <col min="5392" max="5392" width="11" customWidth="1"/>
    <col min="5637" max="5637" width="18.7265625" customWidth="1"/>
    <col min="5638" max="5638" width="9.26953125" customWidth="1"/>
    <col min="5639" max="5639" width="3.7265625" customWidth="1"/>
    <col min="5640" max="5640" width="10.81640625" customWidth="1"/>
    <col min="5641" max="5641" width="10.7265625" customWidth="1"/>
    <col min="5642" max="5643" width="11" customWidth="1"/>
    <col min="5644" max="5644" width="9.26953125" customWidth="1"/>
    <col min="5645" max="5645" width="9.1796875" customWidth="1"/>
    <col min="5646" max="5646" width="9.90625" customWidth="1"/>
    <col min="5647" max="5647" width="3.7265625" customWidth="1"/>
    <col min="5648" max="5648" width="11" customWidth="1"/>
    <col min="5893" max="5893" width="18.7265625" customWidth="1"/>
    <col min="5894" max="5894" width="9.26953125" customWidth="1"/>
    <col min="5895" max="5895" width="3.7265625" customWidth="1"/>
    <col min="5896" max="5896" width="10.81640625" customWidth="1"/>
    <col min="5897" max="5897" width="10.7265625" customWidth="1"/>
    <col min="5898" max="5899" width="11" customWidth="1"/>
    <col min="5900" max="5900" width="9.26953125" customWidth="1"/>
    <col min="5901" max="5901" width="9.1796875" customWidth="1"/>
    <col min="5902" max="5902" width="9.90625" customWidth="1"/>
    <col min="5903" max="5903" width="3.7265625" customWidth="1"/>
    <col min="5904" max="5904" width="11" customWidth="1"/>
    <col min="6149" max="6149" width="18.7265625" customWidth="1"/>
    <col min="6150" max="6150" width="9.26953125" customWidth="1"/>
    <col min="6151" max="6151" width="3.7265625" customWidth="1"/>
    <col min="6152" max="6152" width="10.81640625" customWidth="1"/>
    <col min="6153" max="6153" width="10.7265625" customWidth="1"/>
    <col min="6154" max="6155" width="11" customWidth="1"/>
    <col min="6156" max="6156" width="9.26953125" customWidth="1"/>
    <col min="6157" max="6157" width="9.1796875" customWidth="1"/>
    <col min="6158" max="6158" width="9.90625" customWidth="1"/>
    <col min="6159" max="6159" width="3.7265625" customWidth="1"/>
    <col min="6160" max="6160" width="11" customWidth="1"/>
    <col min="6405" max="6405" width="18.7265625" customWidth="1"/>
    <col min="6406" max="6406" width="9.26953125" customWidth="1"/>
    <col min="6407" max="6407" width="3.7265625" customWidth="1"/>
    <col min="6408" max="6408" width="10.81640625" customWidth="1"/>
    <col min="6409" max="6409" width="10.7265625" customWidth="1"/>
    <col min="6410" max="6411" width="11" customWidth="1"/>
    <col min="6412" max="6412" width="9.26953125" customWidth="1"/>
    <col min="6413" max="6413" width="9.1796875" customWidth="1"/>
    <col min="6414" max="6414" width="9.90625" customWidth="1"/>
    <col min="6415" max="6415" width="3.7265625" customWidth="1"/>
    <col min="6416" max="6416" width="11" customWidth="1"/>
    <col min="6661" max="6661" width="18.7265625" customWidth="1"/>
    <col min="6662" max="6662" width="9.26953125" customWidth="1"/>
    <col min="6663" max="6663" width="3.7265625" customWidth="1"/>
    <col min="6664" max="6664" width="10.81640625" customWidth="1"/>
    <col min="6665" max="6665" width="10.7265625" customWidth="1"/>
    <col min="6666" max="6667" width="11" customWidth="1"/>
    <col min="6668" max="6668" width="9.26953125" customWidth="1"/>
    <col min="6669" max="6669" width="9.1796875" customWidth="1"/>
    <col min="6670" max="6670" width="9.90625" customWidth="1"/>
    <col min="6671" max="6671" width="3.7265625" customWidth="1"/>
    <col min="6672" max="6672" width="11" customWidth="1"/>
    <col min="6917" max="6917" width="18.7265625" customWidth="1"/>
    <col min="6918" max="6918" width="9.26953125" customWidth="1"/>
    <col min="6919" max="6919" width="3.7265625" customWidth="1"/>
    <col min="6920" max="6920" width="10.81640625" customWidth="1"/>
    <col min="6921" max="6921" width="10.7265625" customWidth="1"/>
    <col min="6922" max="6923" width="11" customWidth="1"/>
    <col min="6924" max="6924" width="9.26953125" customWidth="1"/>
    <col min="6925" max="6925" width="9.1796875" customWidth="1"/>
    <col min="6926" max="6926" width="9.90625" customWidth="1"/>
    <col min="6927" max="6927" width="3.7265625" customWidth="1"/>
    <col min="6928" max="6928" width="11" customWidth="1"/>
    <col min="7173" max="7173" width="18.7265625" customWidth="1"/>
    <col min="7174" max="7174" width="9.26953125" customWidth="1"/>
    <col min="7175" max="7175" width="3.7265625" customWidth="1"/>
    <col min="7176" max="7176" width="10.81640625" customWidth="1"/>
    <col min="7177" max="7177" width="10.7265625" customWidth="1"/>
    <col min="7178" max="7179" width="11" customWidth="1"/>
    <col min="7180" max="7180" width="9.26953125" customWidth="1"/>
    <col min="7181" max="7181" width="9.1796875" customWidth="1"/>
    <col min="7182" max="7182" width="9.90625" customWidth="1"/>
    <col min="7183" max="7183" width="3.7265625" customWidth="1"/>
    <col min="7184" max="7184" width="11" customWidth="1"/>
    <col min="7429" max="7429" width="18.7265625" customWidth="1"/>
    <col min="7430" max="7430" width="9.26953125" customWidth="1"/>
    <col min="7431" max="7431" width="3.7265625" customWidth="1"/>
    <col min="7432" max="7432" width="10.81640625" customWidth="1"/>
    <col min="7433" max="7433" width="10.7265625" customWidth="1"/>
    <col min="7434" max="7435" width="11" customWidth="1"/>
    <col min="7436" max="7436" width="9.26953125" customWidth="1"/>
    <col min="7437" max="7437" width="9.1796875" customWidth="1"/>
    <col min="7438" max="7438" width="9.90625" customWidth="1"/>
    <col min="7439" max="7439" width="3.7265625" customWidth="1"/>
    <col min="7440" max="7440" width="11" customWidth="1"/>
    <col min="7685" max="7685" width="18.7265625" customWidth="1"/>
    <col min="7686" max="7686" width="9.26953125" customWidth="1"/>
    <col min="7687" max="7687" width="3.7265625" customWidth="1"/>
    <col min="7688" max="7688" width="10.81640625" customWidth="1"/>
    <col min="7689" max="7689" width="10.7265625" customWidth="1"/>
    <col min="7690" max="7691" width="11" customWidth="1"/>
    <col min="7692" max="7692" width="9.26953125" customWidth="1"/>
    <col min="7693" max="7693" width="9.1796875" customWidth="1"/>
    <col min="7694" max="7694" width="9.90625" customWidth="1"/>
    <col min="7695" max="7695" width="3.7265625" customWidth="1"/>
    <col min="7696" max="7696" width="11" customWidth="1"/>
    <col min="7941" max="7941" width="18.7265625" customWidth="1"/>
    <col min="7942" max="7942" width="9.26953125" customWidth="1"/>
    <col min="7943" max="7943" width="3.7265625" customWidth="1"/>
    <col min="7944" max="7944" width="10.81640625" customWidth="1"/>
    <col min="7945" max="7945" width="10.7265625" customWidth="1"/>
    <col min="7946" max="7947" width="11" customWidth="1"/>
    <col min="7948" max="7948" width="9.26953125" customWidth="1"/>
    <col min="7949" max="7949" width="9.1796875" customWidth="1"/>
    <col min="7950" max="7950" width="9.90625" customWidth="1"/>
    <col min="7951" max="7951" width="3.7265625" customWidth="1"/>
    <col min="7952" max="7952" width="11" customWidth="1"/>
    <col min="8197" max="8197" width="18.7265625" customWidth="1"/>
    <col min="8198" max="8198" width="9.26953125" customWidth="1"/>
    <col min="8199" max="8199" width="3.7265625" customWidth="1"/>
    <col min="8200" max="8200" width="10.81640625" customWidth="1"/>
    <col min="8201" max="8201" width="10.7265625" customWidth="1"/>
    <col min="8202" max="8203" width="11" customWidth="1"/>
    <col min="8204" max="8204" width="9.26953125" customWidth="1"/>
    <col min="8205" max="8205" width="9.1796875" customWidth="1"/>
    <col min="8206" max="8206" width="9.90625" customWidth="1"/>
    <col min="8207" max="8207" width="3.7265625" customWidth="1"/>
    <col min="8208" max="8208" width="11" customWidth="1"/>
    <col min="8453" max="8453" width="18.7265625" customWidth="1"/>
    <col min="8454" max="8454" width="9.26953125" customWidth="1"/>
    <col min="8455" max="8455" width="3.7265625" customWidth="1"/>
    <col min="8456" max="8456" width="10.81640625" customWidth="1"/>
    <col min="8457" max="8457" width="10.7265625" customWidth="1"/>
    <col min="8458" max="8459" width="11" customWidth="1"/>
    <col min="8460" max="8460" width="9.26953125" customWidth="1"/>
    <col min="8461" max="8461" width="9.1796875" customWidth="1"/>
    <col min="8462" max="8462" width="9.90625" customWidth="1"/>
    <col min="8463" max="8463" width="3.7265625" customWidth="1"/>
    <col min="8464" max="8464" width="11" customWidth="1"/>
    <col min="8709" max="8709" width="18.7265625" customWidth="1"/>
    <col min="8710" max="8710" width="9.26953125" customWidth="1"/>
    <col min="8711" max="8711" width="3.7265625" customWidth="1"/>
    <col min="8712" max="8712" width="10.81640625" customWidth="1"/>
    <col min="8713" max="8713" width="10.7265625" customWidth="1"/>
    <col min="8714" max="8715" width="11" customWidth="1"/>
    <col min="8716" max="8716" width="9.26953125" customWidth="1"/>
    <col min="8717" max="8717" width="9.1796875" customWidth="1"/>
    <col min="8718" max="8718" width="9.90625" customWidth="1"/>
    <col min="8719" max="8719" width="3.7265625" customWidth="1"/>
    <col min="8720" max="8720" width="11" customWidth="1"/>
    <col min="8965" max="8965" width="18.7265625" customWidth="1"/>
    <col min="8966" max="8966" width="9.26953125" customWidth="1"/>
    <col min="8967" max="8967" width="3.7265625" customWidth="1"/>
    <col min="8968" max="8968" width="10.81640625" customWidth="1"/>
    <col min="8969" max="8969" width="10.7265625" customWidth="1"/>
    <col min="8970" max="8971" width="11" customWidth="1"/>
    <col min="8972" max="8972" width="9.26953125" customWidth="1"/>
    <col min="8973" max="8973" width="9.1796875" customWidth="1"/>
    <col min="8974" max="8974" width="9.90625" customWidth="1"/>
    <col min="8975" max="8975" width="3.7265625" customWidth="1"/>
    <col min="8976" max="8976" width="11" customWidth="1"/>
    <col min="9221" max="9221" width="18.7265625" customWidth="1"/>
    <col min="9222" max="9222" width="9.26953125" customWidth="1"/>
    <col min="9223" max="9223" width="3.7265625" customWidth="1"/>
    <col min="9224" max="9224" width="10.81640625" customWidth="1"/>
    <col min="9225" max="9225" width="10.7265625" customWidth="1"/>
    <col min="9226" max="9227" width="11" customWidth="1"/>
    <col min="9228" max="9228" width="9.26953125" customWidth="1"/>
    <col min="9229" max="9229" width="9.1796875" customWidth="1"/>
    <col min="9230" max="9230" width="9.90625" customWidth="1"/>
    <col min="9231" max="9231" width="3.7265625" customWidth="1"/>
    <col min="9232" max="9232" width="11" customWidth="1"/>
    <col min="9477" max="9477" width="18.7265625" customWidth="1"/>
    <col min="9478" max="9478" width="9.26953125" customWidth="1"/>
    <col min="9479" max="9479" width="3.7265625" customWidth="1"/>
    <col min="9480" max="9480" width="10.81640625" customWidth="1"/>
    <col min="9481" max="9481" width="10.7265625" customWidth="1"/>
    <col min="9482" max="9483" width="11" customWidth="1"/>
    <col min="9484" max="9484" width="9.26953125" customWidth="1"/>
    <col min="9485" max="9485" width="9.1796875" customWidth="1"/>
    <col min="9486" max="9486" width="9.90625" customWidth="1"/>
    <col min="9487" max="9487" width="3.7265625" customWidth="1"/>
    <col min="9488" max="9488" width="11" customWidth="1"/>
    <col min="9733" max="9733" width="18.7265625" customWidth="1"/>
    <col min="9734" max="9734" width="9.26953125" customWidth="1"/>
    <col min="9735" max="9735" width="3.7265625" customWidth="1"/>
    <col min="9736" max="9736" width="10.81640625" customWidth="1"/>
    <col min="9737" max="9737" width="10.7265625" customWidth="1"/>
    <col min="9738" max="9739" width="11" customWidth="1"/>
    <col min="9740" max="9740" width="9.26953125" customWidth="1"/>
    <col min="9741" max="9741" width="9.1796875" customWidth="1"/>
    <col min="9742" max="9742" width="9.90625" customWidth="1"/>
    <col min="9743" max="9743" width="3.7265625" customWidth="1"/>
    <col min="9744" max="9744" width="11" customWidth="1"/>
    <col min="9989" max="9989" width="18.7265625" customWidth="1"/>
    <col min="9990" max="9990" width="9.26953125" customWidth="1"/>
    <col min="9991" max="9991" width="3.7265625" customWidth="1"/>
    <col min="9992" max="9992" width="10.81640625" customWidth="1"/>
    <col min="9993" max="9993" width="10.7265625" customWidth="1"/>
    <col min="9994" max="9995" width="11" customWidth="1"/>
    <col min="9996" max="9996" width="9.26953125" customWidth="1"/>
    <col min="9997" max="9997" width="9.1796875" customWidth="1"/>
    <col min="9998" max="9998" width="9.90625" customWidth="1"/>
    <col min="9999" max="9999" width="3.7265625" customWidth="1"/>
    <col min="10000" max="10000" width="11" customWidth="1"/>
    <col min="10245" max="10245" width="18.7265625" customWidth="1"/>
    <col min="10246" max="10246" width="9.26953125" customWidth="1"/>
    <col min="10247" max="10247" width="3.7265625" customWidth="1"/>
    <col min="10248" max="10248" width="10.81640625" customWidth="1"/>
    <col min="10249" max="10249" width="10.7265625" customWidth="1"/>
    <col min="10250" max="10251" width="11" customWidth="1"/>
    <col min="10252" max="10252" width="9.26953125" customWidth="1"/>
    <col min="10253" max="10253" width="9.1796875" customWidth="1"/>
    <col min="10254" max="10254" width="9.90625" customWidth="1"/>
    <col min="10255" max="10255" width="3.7265625" customWidth="1"/>
    <col min="10256" max="10256" width="11" customWidth="1"/>
    <col min="10501" max="10501" width="18.7265625" customWidth="1"/>
    <col min="10502" max="10502" width="9.26953125" customWidth="1"/>
    <col min="10503" max="10503" width="3.7265625" customWidth="1"/>
    <col min="10504" max="10504" width="10.81640625" customWidth="1"/>
    <col min="10505" max="10505" width="10.7265625" customWidth="1"/>
    <col min="10506" max="10507" width="11" customWidth="1"/>
    <col min="10508" max="10508" width="9.26953125" customWidth="1"/>
    <col min="10509" max="10509" width="9.1796875" customWidth="1"/>
    <col min="10510" max="10510" width="9.90625" customWidth="1"/>
    <col min="10511" max="10511" width="3.7265625" customWidth="1"/>
    <col min="10512" max="10512" width="11" customWidth="1"/>
    <col min="10757" max="10757" width="18.7265625" customWidth="1"/>
    <col min="10758" max="10758" width="9.26953125" customWidth="1"/>
    <col min="10759" max="10759" width="3.7265625" customWidth="1"/>
    <col min="10760" max="10760" width="10.81640625" customWidth="1"/>
    <col min="10761" max="10761" width="10.7265625" customWidth="1"/>
    <col min="10762" max="10763" width="11" customWidth="1"/>
    <col min="10764" max="10764" width="9.26953125" customWidth="1"/>
    <col min="10765" max="10765" width="9.1796875" customWidth="1"/>
    <col min="10766" max="10766" width="9.90625" customWidth="1"/>
    <col min="10767" max="10767" width="3.7265625" customWidth="1"/>
    <col min="10768" max="10768" width="11" customWidth="1"/>
    <col min="11013" max="11013" width="18.7265625" customWidth="1"/>
    <col min="11014" max="11014" width="9.26953125" customWidth="1"/>
    <col min="11015" max="11015" width="3.7265625" customWidth="1"/>
    <col min="11016" max="11016" width="10.81640625" customWidth="1"/>
    <col min="11017" max="11017" width="10.7265625" customWidth="1"/>
    <col min="11018" max="11019" width="11" customWidth="1"/>
    <col min="11020" max="11020" width="9.26953125" customWidth="1"/>
    <col min="11021" max="11021" width="9.1796875" customWidth="1"/>
    <col min="11022" max="11022" width="9.90625" customWidth="1"/>
    <col min="11023" max="11023" width="3.7265625" customWidth="1"/>
    <col min="11024" max="11024" width="11" customWidth="1"/>
    <col min="11269" max="11269" width="18.7265625" customWidth="1"/>
    <col min="11270" max="11270" width="9.26953125" customWidth="1"/>
    <col min="11271" max="11271" width="3.7265625" customWidth="1"/>
    <col min="11272" max="11272" width="10.81640625" customWidth="1"/>
    <col min="11273" max="11273" width="10.7265625" customWidth="1"/>
    <col min="11274" max="11275" width="11" customWidth="1"/>
    <col min="11276" max="11276" width="9.26953125" customWidth="1"/>
    <col min="11277" max="11277" width="9.1796875" customWidth="1"/>
    <col min="11278" max="11278" width="9.90625" customWidth="1"/>
    <col min="11279" max="11279" width="3.7265625" customWidth="1"/>
    <col min="11280" max="11280" width="11" customWidth="1"/>
    <col min="11525" max="11525" width="18.7265625" customWidth="1"/>
    <col min="11526" max="11526" width="9.26953125" customWidth="1"/>
    <col min="11527" max="11527" width="3.7265625" customWidth="1"/>
    <col min="11528" max="11528" width="10.81640625" customWidth="1"/>
    <col min="11529" max="11529" width="10.7265625" customWidth="1"/>
    <col min="11530" max="11531" width="11" customWidth="1"/>
    <col min="11532" max="11532" width="9.26953125" customWidth="1"/>
    <col min="11533" max="11533" width="9.1796875" customWidth="1"/>
    <col min="11534" max="11534" width="9.90625" customWidth="1"/>
    <col min="11535" max="11535" width="3.7265625" customWidth="1"/>
    <col min="11536" max="11536" width="11" customWidth="1"/>
    <col min="11781" max="11781" width="18.7265625" customWidth="1"/>
    <col min="11782" max="11782" width="9.26953125" customWidth="1"/>
    <col min="11783" max="11783" width="3.7265625" customWidth="1"/>
    <col min="11784" max="11784" width="10.81640625" customWidth="1"/>
    <col min="11785" max="11785" width="10.7265625" customWidth="1"/>
    <col min="11786" max="11787" width="11" customWidth="1"/>
    <col min="11788" max="11788" width="9.26953125" customWidth="1"/>
    <col min="11789" max="11789" width="9.1796875" customWidth="1"/>
    <col min="11790" max="11790" width="9.90625" customWidth="1"/>
    <col min="11791" max="11791" width="3.7265625" customWidth="1"/>
    <col min="11792" max="11792" width="11" customWidth="1"/>
    <col min="12037" max="12037" width="18.7265625" customWidth="1"/>
    <col min="12038" max="12038" width="9.26953125" customWidth="1"/>
    <col min="12039" max="12039" width="3.7265625" customWidth="1"/>
    <col min="12040" max="12040" width="10.81640625" customWidth="1"/>
    <col min="12041" max="12041" width="10.7265625" customWidth="1"/>
    <col min="12042" max="12043" width="11" customWidth="1"/>
    <col min="12044" max="12044" width="9.26953125" customWidth="1"/>
    <col min="12045" max="12045" width="9.1796875" customWidth="1"/>
    <col min="12046" max="12046" width="9.90625" customWidth="1"/>
    <col min="12047" max="12047" width="3.7265625" customWidth="1"/>
    <col min="12048" max="12048" width="11" customWidth="1"/>
    <col min="12293" max="12293" width="18.7265625" customWidth="1"/>
    <col min="12294" max="12294" width="9.26953125" customWidth="1"/>
    <col min="12295" max="12295" width="3.7265625" customWidth="1"/>
    <col min="12296" max="12296" width="10.81640625" customWidth="1"/>
    <col min="12297" max="12297" width="10.7265625" customWidth="1"/>
    <col min="12298" max="12299" width="11" customWidth="1"/>
    <col min="12300" max="12300" width="9.26953125" customWidth="1"/>
    <col min="12301" max="12301" width="9.1796875" customWidth="1"/>
    <col min="12302" max="12302" width="9.90625" customWidth="1"/>
    <col min="12303" max="12303" width="3.7265625" customWidth="1"/>
    <col min="12304" max="12304" width="11" customWidth="1"/>
    <col min="12549" max="12549" width="18.7265625" customWidth="1"/>
    <col min="12550" max="12550" width="9.26953125" customWidth="1"/>
    <col min="12551" max="12551" width="3.7265625" customWidth="1"/>
    <col min="12552" max="12552" width="10.81640625" customWidth="1"/>
    <col min="12553" max="12553" width="10.7265625" customWidth="1"/>
    <col min="12554" max="12555" width="11" customWidth="1"/>
    <col min="12556" max="12556" width="9.26953125" customWidth="1"/>
    <col min="12557" max="12557" width="9.1796875" customWidth="1"/>
    <col min="12558" max="12558" width="9.90625" customWidth="1"/>
    <col min="12559" max="12559" width="3.7265625" customWidth="1"/>
    <col min="12560" max="12560" width="11" customWidth="1"/>
    <col min="12805" max="12805" width="18.7265625" customWidth="1"/>
    <col min="12806" max="12806" width="9.26953125" customWidth="1"/>
    <col min="12807" max="12807" width="3.7265625" customWidth="1"/>
    <col min="12808" max="12808" width="10.81640625" customWidth="1"/>
    <col min="12809" max="12809" width="10.7265625" customWidth="1"/>
    <col min="12810" max="12811" width="11" customWidth="1"/>
    <col min="12812" max="12812" width="9.26953125" customWidth="1"/>
    <col min="12813" max="12813" width="9.1796875" customWidth="1"/>
    <col min="12814" max="12814" width="9.90625" customWidth="1"/>
    <col min="12815" max="12815" width="3.7265625" customWidth="1"/>
    <col min="12816" max="12816" width="11" customWidth="1"/>
    <col min="13061" max="13061" width="18.7265625" customWidth="1"/>
    <col min="13062" max="13062" width="9.26953125" customWidth="1"/>
    <col min="13063" max="13063" width="3.7265625" customWidth="1"/>
    <col min="13064" max="13064" width="10.81640625" customWidth="1"/>
    <col min="13065" max="13065" width="10.7265625" customWidth="1"/>
    <col min="13066" max="13067" width="11" customWidth="1"/>
    <col min="13068" max="13068" width="9.26953125" customWidth="1"/>
    <col min="13069" max="13069" width="9.1796875" customWidth="1"/>
    <col min="13070" max="13070" width="9.90625" customWidth="1"/>
    <col min="13071" max="13071" width="3.7265625" customWidth="1"/>
    <col min="13072" max="13072" width="11" customWidth="1"/>
    <col min="13317" max="13317" width="18.7265625" customWidth="1"/>
    <col min="13318" max="13318" width="9.26953125" customWidth="1"/>
    <col min="13319" max="13319" width="3.7265625" customWidth="1"/>
    <col min="13320" max="13320" width="10.81640625" customWidth="1"/>
    <col min="13321" max="13321" width="10.7265625" customWidth="1"/>
    <col min="13322" max="13323" width="11" customWidth="1"/>
    <col min="13324" max="13324" width="9.26953125" customWidth="1"/>
    <col min="13325" max="13325" width="9.1796875" customWidth="1"/>
    <col min="13326" max="13326" width="9.90625" customWidth="1"/>
    <col min="13327" max="13327" width="3.7265625" customWidth="1"/>
    <col min="13328" max="13328" width="11" customWidth="1"/>
    <col min="13573" max="13573" width="18.7265625" customWidth="1"/>
    <col min="13574" max="13574" width="9.26953125" customWidth="1"/>
    <col min="13575" max="13575" width="3.7265625" customWidth="1"/>
    <col min="13576" max="13576" width="10.81640625" customWidth="1"/>
    <col min="13577" max="13577" width="10.7265625" customWidth="1"/>
    <col min="13578" max="13579" width="11" customWidth="1"/>
    <col min="13580" max="13580" width="9.26953125" customWidth="1"/>
    <col min="13581" max="13581" width="9.1796875" customWidth="1"/>
    <col min="13582" max="13582" width="9.90625" customWidth="1"/>
    <col min="13583" max="13583" width="3.7265625" customWidth="1"/>
    <col min="13584" max="13584" width="11" customWidth="1"/>
    <col min="13829" max="13829" width="18.7265625" customWidth="1"/>
    <col min="13830" max="13830" width="9.26953125" customWidth="1"/>
    <col min="13831" max="13831" width="3.7265625" customWidth="1"/>
    <col min="13832" max="13832" width="10.81640625" customWidth="1"/>
    <col min="13833" max="13833" width="10.7265625" customWidth="1"/>
    <col min="13834" max="13835" width="11" customWidth="1"/>
    <col min="13836" max="13836" width="9.26953125" customWidth="1"/>
    <col min="13837" max="13837" width="9.1796875" customWidth="1"/>
    <col min="13838" max="13838" width="9.90625" customWidth="1"/>
    <col min="13839" max="13839" width="3.7265625" customWidth="1"/>
    <col min="13840" max="13840" width="11" customWidth="1"/>
    <col min="14085" max="14085" width="18.7265625" customWidth="1"/>
    <col min="14086" max="14086" width="9.26953125" customWidth="1"/>
    <col min="14087" max="14087" width="3.7265625" customWidth="1"/>
    <col min="14088" max="14088" width="10.81640625" customWidth="1"/>
    <col min="14089" max="14089" width="10.7265625" customWidth="1"/>
    <col min="14090" max="14091" width="11" customWidth="1"/>
    <col min="14092" max="14092" width="9.26953125" customWidth="1"/>
    <col min="14093" max="14093" width="9.1796875" customWidth="1"/>
    <col min="14094" max="14094" width="9.90625" customWidth="1"/>
    <col min="14095" max="14095" width="3.7265625" customWidth="1"/>
    <col min="14096" max="14096" width="11" customWidth="1"/>
    <col min="14341" max="14341" width="18.7265625" customWidth="1"/>
    <col min="14342" max="14342" width="9.26953125" customWidth="1"/>
    <col min="14343" max="14343" width="3.7265625" customWidth="1"/>
    <col min="14344" max="14344" width="10.81640625" customWidth="1"/>
    <col min="14345" max="14345" width="10.7265625" customWidth="1"/>
    <col min="14346" max="14347" width="11" customWidth="1"/>
    <col min="14348" max="14348" width="9.26953125" customWidth="1"/>
    <col min="14349" max="14349" width="9.1796875" customWidth="1"/>
    <col min="14350" max="14350" width="9.90625" customWidth="1"/>
    <col min="14351" max="14351" width="3.7265625" customWidth="1"/>
    <col min="14352" max="14352" width="11" customWidth="1"/>
    <col min="14597" max="14597" width="18.7265625" customWidth="1"/>
    <col min="14598" max="14598" width="9.26953125" customWidth="1"/>
    <col min="14599" max="14599" width="3.7265625" customWidth="1"/>
    <col min="14600" max="14600" width="10.81640625" customWidth="1"/>
    <col min="14601" max="14601" width="10.7265625" customWidth="1"/>
    <col min="14602" max="14603" width="11" customWidth="1"/>
    <col min="14604" max="14604" width="9.26953125" customWidth="1"/>
    <col min="14605" max="14605" width="9.1796875" customWidth="1"/>
    <col min="14606" max="14606" width="9.90625" customWidth="1"/>
    <col min="14607" max="14607" width="3.7265625" customWidth="1"/>
    <col min="14608" max="14608" width="11" customWidth="1"/>
    <col min="14853" max="14853" width="18.7265625" customWidth="1"/>
    <col min="14854" max="14854" width="9.26953125" customWidth="1"/>
    <col min="14855" max="14855" width="3.7265625" customWidth="1"/>
    <col min="14856" max="14856" width="10.81640625" customWidth="1"/>
    <col min="14857" max="14857" width="10.7265625" customWidth="1"/>
    <col min="14858" max="14859" width="11" customWidth="1"/>
    <col min="14860" max="14860" width="9.26953125" customWidth="1"/>
    <col min="14861" max="14861" width="9.1796875" customWidth="1"/>
    <col min="14862" max="14862" width="9.90625" customWidth="1"/>
    <col min="14863" max="14863" width="3.7265625" customWidth="1"/>
    <col min="14864" max="14864" width="11" customWidth="1"/>
    <col min="15109" max="15109" width="18.7265625" customWidth="1"/>
    <col min="15110" max="15110" width="9.26953125" customWidth="1"/>
    <col min="15111" max="15111" width="3.7265625" customWidth="1"/>
    <col min="15112" max="15112" width="10.81640625" customWidth="1"/>
    <col min="15113" max="15113" width="10.7265625" customWidth="1"/>
    <col min="15114" max="15115" width="11" customWidth="1"/>
    <col min="15116" max="15116" width="9.26953125" customWidth="1"/>
    <col min="15117" max="15117" width="9.1796875" customWidth="1"/>
    <col min="15118" max="15118" width="9.90625" customWidth="1"/>
    <col min="15119" max="15119" width="3.7265625" customWidth="1"/>
    <col min="15120" max="15120" width="11" customWidth="1"/>
    <col min="15365" max="15365" width="18.7265625" customWidth="1"/>
    <col min="15366" max="15366" width="9.26953125" customWidth="1"/>
    <col min="15367" max="15367" width="3.7265625" customWidth="1"/>
    <col min="15368" max="15368" width="10.81640625" customWidth="1"/>
    <col min="15369" max="15369" width="10.7265625" customWidth="1"/>
    <col min="15370" max="15371" width="11" customWidth="1"/>
    <col min="15372" max="15372" width="9.26953125" customWidth="1"/>
    <col min="15373" max="15373" width="9.1796875" customWidth="1"/>
    <col min="15374" max="15374" width="9.90625" customWidth="1"/>
    <col min="15375" max="15375" width="3.7265625" customWidth="1"/>
    <col min="15376" max="15376" width="11" customWidth="1"/>
    <col min="15621" max="15621" width="18.7265625" customWidth="1"/>
    <col min="15622" max="15622" width="9.26953125" customWidth="1"/>
    <col min="15623" max="15623" width="3.7265625" customWidth="1"/>
    <col min="15624" max="15624" width="10.81640625" customWidth="1"/>
    <col min="15625" max="15625" width="10.7265625" customWidth="1"/>
    <col min="15626" max="15627" width="11" customWidth="1"/>
    <col min="15628" max="15628" width="9.26953125" customWidth="1"/>
    <col min="15629" max="15629" width="9.1796875" customWidth="1"/>
    <col min="15630" max="15630" width="9.90625" customWidth="1"/>
    <col min="15631" max="15631" width="3.7265625" customWidth="1"/>
    <col min="15632" max="15632" width="11" customWidth="1"/>
    <col min="15877" max="15877" width="18.7265625" customWidth="1"/>
    <col min="15878" max="15878" width="9.26953125" customWidth="1"/>
    <col min="15879" max="15879" width="3.7265625" customWidth="1"/>
    <col min="15880" max="15880" width="10.81640625" customWidth="1"/>
    <col min="15881" max="15881" width="10.7265625" customWidth="1"/>
    <col min="15882" max="15883" width="11" customWidth="1"/>
    <col min="15884" max="15884" width="9.26953125" customWidth="1"/>
    <col min="15885" max="15885" width="9.1796875" customWidth="1"/>
    <col min="15886" max="15886" width="9.90625" customWidth="1"/>
    <col min="15887" max="15887" width="3.7265625" customWidth="1"/>
    <col min="15888" max="15888" width="11" customWidth="1"/>
    <col min="16133" max="16133" width="18.7265625" customWidth="1"/>
    <col min="16134" max="16134" width="9.26953125" customWidth="1"/>
    <col min="16135" max="16135" width="3.7265625" customWidth="1"/>
    <col min="16136" max="16136" width="10.81640625" customWidth="1"/>
    <col min="16137" max="16137" width="10.7265625" customWidth="1"/>
    <col min="16138" max="16139" width="11" customWidth="1"/>
    <col min="16140" max="16140" width="9.26953125" customWidth="1"/>
    <col min="16141" max="16141" width="9.1796875" customWidth="1"/>
    <col min="16142" max="16142" width="9.90625" customWidth="1"/>
    <col min="16143" max="16143" width="3.7265625" customWidth="1"/>
    <col min="16144" max="16144" width="11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2"/>
      <c r="H1" s="2"/>
      <c r="I1" s="2"/>
      <c r="J1" s="3"/>
      <c r="K1" s="4"/>
      <c r="L1" s="4"/>
      <c r="M1" s="3"/>
      <c r="N1" s="5"/>
      <c r="O1" s="2"/>
      <c r="P1" s="6"/>
    </row>
    <row r="2" spans="1:16" x14ac:dyDescent="0.35">
      <c r="A2" s="2" t="s">
        <v>1</v>
      </c>
      <c r="B2" s="1"/>
      <c r="C2" s="1"/>
      <c r="D2" s="1"/>
      <c r="E2" s="1"/>
      <c r="F2" s="1"/>
      <c r="G2" s="7"/>
      <c r="H2" s="2"/>
      <c r="I2" s="2"/>
      <c r="J2" s="3"/>
      <c r="K2" s="4"/>
      <c r="L2" s="4"/>
      <c r="M2" s="3"/>
      <c r="N2" s="5"/>
      <c r="O2" s="2"/>
      <c r="P2" s="6"/>
    </row>
    <row r="3" spans="1:16" x14ac:dyDescent="0.35">
      <c r="A3" s="2" t="s">
        <v>2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3"/>
      <c r="N3" s="5"/>
      <c r="O3" s="2"/>
      <c r="P3" s="6"/>
    </row>
    <row r="4" spans="1:16" x14ac:dyDescent="0.35">
      <c r="A4" s="8" t="s">
        <v>3</v>
      </c>
      <c r="B4" s="9"/>
      <c r="C4" s="9"/>
      <c r="D4" s="9"/>
      <c r="E4" s="9"/>
      <c r="F4" s="9"/>
      <c r="G4" s="9"/>
      <c r="H4" s="9"/>
      <c r="I4" s="9"/>
      <c r="J4" s="10"/>
      <c r="K4" s="11"/>
      <c r="L4" s="11"/>
      <c r="M4" s="10"/>
      <c r="N4" s="12"/>
      <c r="O4" s="9"/>
      <c r="P4" s="13"/>
    </row>
    <row r="5" spans="1:16" s="19" customFormat="1" ht="30.75" customHeight="1" x14ac:dyDescent="0.3">
      <c r="A5" s="14" t="s">
        <v>4</v>
      </c>
      <c r="B5" s="14"/>
      <c r="C5" s="14"/>
      <c r="D5" s="14"/>
      <c r="E5" s="15"/>
      <c r="F5" s="14"/>
      <c r="G5" s="14"/>
      <c r="H5" s="14"/>
      <c r="I5" s="14"/>
      <c r="J5" s="16" t="s">
        <v>5</v>
      </c>
      <c r="K5" s="17" t="s">
        <v>6</v>
      </c>
      <c r="L5" s="17" t="s">
        <v>7</v>
      </c>
      <c r="M5" s="16" t="s">
        <v>8</v>
      </c>
      <c r="N5" s="18" t="s">
        <v>8</v>
      </c>
      <c r="O5" s="14"/>
      <c r="P5" s="18" t="s">
        <v>4</v>
      </c>
    </row>
    <row r="6" spans="1:16" s="21" customFormat="1" ht="13" x14ac:dyDescent="0.3">
      <c r="A6" s="20" t="s">
        <v>9</v>
      </c>
      <c r="B6" s="20" t="s">
        <v>10</v>
      </c>
      <c r="C6" s="20" t="s">
        <v>11</v>
      </c>
      <c r="D6" s="20" t="s">
        <v>12</v>
      </c>
      <c r="E6" s="21" t="s">
        <v>13</v>
      </c>
      <c r="F6" s="20" t="s">
        <v>14</v>
      </c>
      <c r="G6" s="20" t="s">
        <v>15</v>
      </c>
      <c r="H6" s="20" t="s">
        <v>16</v>
      </c>
      <c r="I6" s="20"/>
      <c r="J6" s="22" t="s">
        <v>4</v>
      </c>
      <c r="K6" s="23" t="s">
        <v>17</v>
      </c>
      <c r="L6" s="23" t="s">
        <v>17</v>
      </c>
      <c r="M6" s="22" t="s">
        <v>18</v>
      </c>
      <c r="N6" s="24" t="s">
        <v>17</v>
      </c>
      <c r="O6" s="20"/>
      <c r="P6" s="24" t="s">
        <v>17</v>
      </c>
    </row>
    <row r="7" spans="1:16" s="21" customFormat="1" ht="18" x14ac:dyDescent="0.4">
      <c r="A7" s="20"/>
      <c r="B7" s="20"/>
      <c r="C7" s="20"/>
      <c r="D7" s="20"/>
      <c r="F7" s="20"/>
      <c r="G7" s="25" t="s">
        <v>19</v>
      </c>
      <c r="H7" s="2"/>
      <c r="I7" s="2"/>
      <c r="J7" s="3"/>
      <c r="K7" s="23"/>
      <c r="L7" s="23"/>
      <c r="M7" s="22"/>
      <c r="N7" s="24"/>
      <c r="O7" s="20"/>
      <c r="P7" s="24"/>
    </row>
    <row r="8" spans="1:16" s="21" customFormat="1" ht="13" x14ac:dyDescent="0.3">
      <c r="A8" s="20" t="s">
        <v>20</v>
      </c>
      <c r="B8" s="20"/>
      <c r="C8" s="20"/>
      <c r="D8" s="20"/>
      <c r="F8" s="20"/>
      <c r="G8" s="20"/>
      <c r="H8" s="20"/>
      <c r="I8" s="20"/>
      <c r="J8" s="22"/>
      <c r="K8" s="23"/>
      <c r="L8" s="23"/>
      <c r="M8" s="22"/>
      <c r="N8" s="24"/>
      <c r="O8" s="20"/>
      <c r="P8" s="24"/>
    </row>
    <row r="9" spans="1:16" x14ac:dyDescent="0.35">
      <c r="A9" s="24">
        <f t="shared" ref="A9:A26" si="0">P9</f>
        <v>45.107999999999997</v>
      </c>
      <c r="B9" s="26">
        <v>31</v>
      </c>
      <c r="C9" t="s">
        <v>21</v>
      </c>
      <c r="D9" t="s">
        <v>22</v>
      </c>
      <c r="E9" s="27" t="s">
        <v>23</v>
      </c>
      <c r="F9" s="27">
        <v>27</v>
      </c>
      <c r="G9" t="s">
        <v>24</v>
      </c>
      <c r="H9" s="27" t="s">
        <v>25</v>
      </c>
      <c r="J9" s="28">
        <v>31</v>
      </c>
      <c r="K9" s="29">
        <f t="shared" ref="K9:K26" si="1">J9*1.453</f>
        <v>45.042999999999999</v>
      </c>
      <c r="L9" s="29">
        <v>6.5000000000000002E-2</v>
      </c>
      <c r="M9" s="28">
        <v>0</v>
      </c>
      <c r="N9" s="30">
        <f t="shared" ref="N9:N26" si="2">M9*0.1</f>
        <v>0</v>
      </c>
      <c r="P9" s="30">
        <f t="shared" ref="P9:P26" si="3">K9+L9+N9</f>
        <v>45.107999999999997</v>
      </c>
    </row>
    <row r="10" spans="1:16" x14ac:dyDescent="0.35">
      <c r="A10" s="24">
        <f t="shared" si="0"/>
        <v>39.695999999999998</v>
      </c>
      <c r="B10" s="26">
        <v>192</v>
      </c>
      <c r="C10" t="s">
        <v>26</v>
      </c>
      <c r="D10" t="s">
        <v>27</v>
      </c>
      <c r="E10" s="27" t="s">
        <v>23</v>
      </c>
      <c r="F10" s="27">
        <v>52</v>
      </c>
      <c r="G10" t="s">
        <v>28</v>
      </c>
      <c r="H10" s="27" t="s">
        <v>25</v>
      </c>
      <c r="J10" s="28">
        <v>27</v>
      </c>
      <c r="K10" s="29">
        <f t="shared" si="1"/>
        <v>39.231000000000002</v>
      </c>
      <c r="L10" s="29">
        <v>6.5000000000000002E-2</v>
      </c>
      <c r="M10" s="28">
        <v>4</v>
      </c>
      <c r="N10" s="30">
        <f t="shared" si="2"/>
        <v>0.4</v>
      </c>
      <c r="P10" s="30">
        <f t="shared" si="3"/>
        <v>39.695999999999998</v>
      </c>
    </row>
    <row r="11" spans="1:16" x14ac:dyDescent="0.35">
      <c r="A11" s="24">
        <f t="shared" si="0"/>
        <v>38.742999999999995</v>
      </c>
      <c r="B11" s="26">
        <v>37</v>
      </c>
      <c r="C11" t="s">
        <v>29</v>
      </c>
      <c r="D11" t="s">
        <v>30</v>
      </c>
      <c r="E11" s="27" t="s">
        <v>23</v>
      </c>
      <c r="F11" s="27">
        <v>51</v>
      </c>
      <c r="G11" t="s">
        <v>31</v>
      </c>
      <c r="H11" s="27" t="s">
        <v>25</v>
      </c>
      <c r="J11" s="28">
        <v>26</v>
      </c>
      <c r="K11" s="29">
        <f t="shared" si="1"/>
        <v>37.777999999999999</v>
      </c>
      <c r="L11" s="29">
        <v>6.5000000000000002E-2</v>
      </c>
      <c r="M11" s="28">
        <v>9</v>
      </c>
      <c r="N11" s="30">
        <f t="shared" si="2"/>
        <v>0.9</v>
      </c>
      <c r="P11" s="30">
        <f t="shared" si="3"/>
        <v>38.742999999999995</v>
      </c>
    </row>
    <row r="12" spans="1:16" x14ac:dyDescent="0.35">
      <c r="A12" s="24">
        <f t="shared" si="0"/>
        <v>31.678000000000004</v>
      </c>
      <c r="B12" s="26">
        <v>189</v>
      </c>
      <c r="C12" t="s">
        <v>32</v>
      </c>
      <c r="D12" t="s">
        <v>33</v>
      </c>
      <c r="E12" s="27" t="s">
        <v>23</v>
      </c>
      <c r="F12" s="27">
        <v>42</v>
      </c>
      <c r="G12" t="s">
        <v>34</v>
      </c>
      <c r="H12" s="27" t="s">
        <v>25</v>
      </c>
      <c r="J12" s="28">
        <v>21</v>
      </c>
      <c r="K12" s="29">
        <f t="shared" si="1"/>
        <v>30.513000000000002</v>
      </c>
      <c r="L12" s="29">
        <v>6.5000000000000002E-2</v>
      </c>
      <c r="M12" s="28">
        <v>11</v>
      </c>
      <c r="N12" s="30">
        <f t="shared" si="2"/>
        <v>1.1000000000000001</v>
      </c>
      <c r="P12" s="30">
        <f t="shared" si="3"/>
        <v>31.678000000000004</v>
      </c>
    </row>
    <row r="13" spans="1:16" x14ac:dyDescent="0.35">
      <c r="A13" s="24">
        <f t="shared" si="0"/>
        <v>30.978000000000002</v>
      </c>
      <c r="B13" s="26">
        <v>193</v>
      </c>
      <c r="C13" t="s">
        <v>35</v>
      </c>
      <c r="D13" t="s">
        <v>36</v>
      </c>
      <c r="E13" s="27" t="s">
        <v>23</v>
      </c>
      <c r="F13" s="27">
        <v>52</v>
      </c>
      <c r="G13" t="s">
        <v>37</v>
      </c>
      <c r="H13" s="27" t="s">
        <v>25</v>
      </c>
      <c r="J13" s="28">
        <v>21</v>
      </c>
      <c r="K13" s="29">
        <f t="shared" si="1"/>
        <v>30.513000000000002</v>
      </c>
      <c r="L13" s="29">
        <v>6.5000000000000002E-2</v>
      </c>
      <c r="M13" s="28">
        <v>4</v>
      </c>
      <c r="N13" s="30">
        <f t="shared" si="2"/>
        <v>0.4</v>
      </c>
      <c r="P13" s="30">
        <f t="shared" si="3"/>
        <v>30.978000000000002</v>
      </c>
    </row>
    <row r="14" spans="1:16" x14ac:dyDescent="0.35">
      <c r="A14" s="24">
        <f t="shared" si="0"/>
        <v>29.825000000000003</v>
      </c>
      <c r="B14" s="26">
        <v>59</v>
      </c>
      <c r="C14" t="s">
        <v>38</v>
      </c>
      <c r="D14" t="s">
        <v>39</v>
      </c>
      <c r="E14" s="27" t="s">
        <v>23</v>
      </c>
      <c r="F14" s="27">
        <v>51</v>
      </c>
      <c r="G14" t="s">
        <v>40</v>
      </c>
      <c r="H14" s="27" t="s">
        <v>25</v>
      </c>
      <c r="J14" s="28">
        <v>20</v>
      </c>
      <c r="K14" s="29">
        <f t="shared" si="1"/>
        <v>29.060000000000002</v>
      </c>
      <c r="L14" s="29">
        <v>6.5000000000000002E-2</v>
      </c>
      <c r="M14" s="28">
        <v>7</v>
      </c>
      <c r="N14" s="30">
        <f t="shared" si="2"/>
        <v>0.70000000000000007</v>
      </c>
      <c r="P14" s="30">
        <f t="shared" si="3"/>
        <v>29.825000000000003</v>
      </c>
    </row>
    <row r="15" spans="1:16" x14ac:dyDescent="0.35">
      <c r="A15" s="24">
        <f t="shared" si="0"/>
        <v>28.172000000000004</v>
      </c>
      <c r="B15" s="26">
        <v>29</v>
      </c>
      <c r="C15" t="s">
        <v>41</v>
      </c>
      <c r="D15" t="s">
        <v>42</v>
      </c>
      <c r="E15" s="27" t="s">
        <v>23</v>
      </c>
      <c r="F15" s="27">
        <v>69</v>
      </c>
      <c r="G15" t="s">
        <v>43</v>
      </c>
      <c r="H15" s="27" t="s">
        <v>25</v>
      </c>
      <c r="J15" s="28">
        <v>19</v>
      </c>
      <c r="K15" s="29">
        <f t="shared" si="1"/>
        <v>27.607000000000003</v>
      </c>
      <c r="L15" s="29">
        <v>6.5000000000000002E-2</v>
      </c>
      <c r="M15" s="28">
        <v>5</v>
      </c>
      <c r="N15" s="30">
        <f t="shared" si="2"/>
        <v>0.5</v>
      </c>
      <c r="P15" s="30">
        <f t="shared" si="3"/>
        <v>28.172000000000004</v>
      </c>
    </row>
    <row r="16" spans="1:16" x14ac:dyDescent="0.35">
      <c r="A16" s="24">
        <f t="shared" si="0"/>
        <v>26.319000000000003</v>
      </c>
      <c r="B16" s="26">
        <v>40</v>
      </c>
      <c r="C16" t="s">
        <v>44</v>
      </c>
      <c r="D16" t="s">
        <v>45</v>
      </c>
      <c r="E16" s="27" t="s">
        <v>23</v>
      </c>
      <c r="F16" s="27">
        <v>59</v>
      </c>
      <c r="G16" t="s">
        <v>46</v>
      </c>
      <c r="H16" s="27" t="s">
        <v>25</v>
      </c>
      <c r="J16" s="28">
        <v>18</v>
      </c>
      <c r="K16" s="29">
        <f t="shared" si="1"/>
        <v>26.154</v>
      </c>
      <c r="L16" s="29">
        <v>6.5000000000000002E-2</v>
      </c>
      <c r="M16" s="28">
        <v>1</v>
      </c>
      <c r="N16" s="30">
        <f t="shared" si="2"/>
        <v>0.1</v>
      </c>
      <c r="P16" s="30">
        <f t="shared" si="3"/>
        <v>26.319000000000003</v>
      </c>
    </row>
    <row r="17" spans="1:16" x14ac:dyDescent="0.35">
      <c r="A17" s="24">
        <f t="shared" si="0"/>
        <v>26.219000000000001</v>
      </c>
      <c r="B17" s="26">
        <v>46</v>
      </c>
      <c r="C17" t="s">
        <v>47</v>
      </c>
      <c r="D17" t="s">
        <v>48</v>
      </c>
      <c r="E17" s="27" t="s">
        <v>23</v>
      </c>
      <c r="F17" s="27">
        <v>23</v>
      </c>
      <c r="G17" t="s">
        <v>49</v>
      </c>
      <c r="H17" s="27" t="s">
        <v>25</v>
      </c>
      <c r="J17" s="28">
        <v>18</v>
      </c>
      <c r="K17" s="29">
        <f t="shared" si="1"/>
        <v>26.154</v>
      </c>
      <c r="L17" s="29">
        <v>6.5000000000000002E-2</v>
      </c>
      <c r="M17" s="28">
        <v>0</v>
      </c>
      <c r="N17" s="30">
        <f t="shared" si="2"/>
        <v>0</v>
      </c>
      <c r="P17" s="30">
        <f t="shared" si="3"/>
        <v>26.219000000000001</v>
      </c>
    </row>
    <row r="18" spans="1:16" x14ac:dyDescent="0.35">
      <c r="A18" s="24">
        <f t="shared" si="0"/>
        <v>26.219000000000001</v>
      </c>
      <c r="B18" s="26">
        <v>61</v>
      </c>
      <c r="C18" t="s">
        <v>50</v>
      </c>
      <c r="D18" t="s">
        <v>51</v>
      </c>
      <c r="E18" s="27" t="s">
        <v>23</v>
      </c>
      <c r="F18" s="27">
        <v>23</v>
      </c>
      <c r="G18" t="s">
        <v>52</v>
      </c>
      <c r="H18" s="27" t="s">
        <v>25</v>
      </c>
      <c r="J18" s="28">
        <v>18</v>
      </c>
      <c r="K18" s="29">
        <f t="shared" si="1"/>
        <v>26.154</v>
      </c>
      <c r="L18" s="29">
        <v>6.5000000000000002E-2</v>
      </c>
      <c r="M18" s="28">
        <v>0</v>
      </c>
      <c r="N18" s="30">
        <f t="shared" si="2"/>
        <v>0</v>
      </c>
      <c r="P18" s="30">
        <f t="shared" si="3"/>
        <v>26.219000000000001</v>
      </c>
    </row>
    <row r="19" spans="1:16" x14ac:dyDescent="0.35">
      <c r="A19" s="24">
        <f t="shared" si="0"/>
        <v>26.219000000000001</v>
      </c>
      <c r="B19" s="26">
        <v>62</v>
      </c>
      <c r="C19" t="s">
        <v>53</v>
      </c>
      <c r="D19" t="s">
        <v>54</v>
      </c>
      <c r="E19" s="27" t="s">
        <v>23</v>
      </c>
      <c r="F19" s="27">
        <v>50</v>
      </c>
      <c r="G19" t="s">
        <v>55</v>
      </c>
      <c r="H19" s="27" t="s">
        <v>25</v>
      </c>
      <c r="J19" s="28">
        <v>18</v>
      </c>
      <c r="K19" s="29">
        <f t="shared" si="1"/>
        <v>26.154</v>
      </c>
      <c r="L19" s="29">
        <v>6.5000000000000002E-2</v>
      </c>
      <c r="M19" s="28">
        <v>0</v>
      </c>
      <c r="N19" s="30">
        <f t="shared" si="2"/>
        <v>0</v>
      </c>
      <c r="P19" s="30">
        <f t="shared" si="3"/>
        <v>26.219000000000001</v>
      </c>
    </row>
    <row r="20" spans="1:16" x14ac:dyDescent="0.35">
      <c r="A20" s="24">
        <f t="shared" si="0"/>
        <v>26.219000000000001</v>
      </c>
      <c r="B20" s="26">
        <v>186</v>
      </c>
      <c r="C20" t="s">
        <v>56</v>
      </c>
      <c r="D20" t="s">
        <v>57</v>
      </c>
      <c r="E20" s="27" t="s">
        <v>23</v>
      </c>
      <c r="F20" s="27">
        <v>53</v>
      </c>
      <c r="G20" t="s">
        <v>58</v>
      </c>
      <c r="H20" s="27" t="s">
        <v>25</v>
      </c>
      <c r="J20" s="28">
        <v>18</v>
      </c>
      <c r="K20" s="29">
        <f t="shared" si="1"/>
        <v>26.154</v>
      </c>
      <c r="L20" s="29">
        <v>6.5000000000000002E-2</v>
      </c>
      <c r="M20" s="28">
        <v>0</v>
      </c>
      <c r="N20" s="30">
        <f t="shared" si="2"/>
        <v>0</v>
      </c>
      <c r="P20" s="30">
        <f t="shared" si="3"/>
        <v>26.219000000000001</v>
      </c>
    </row>
    <row r="21" spans="1:16" x14ac:dyDescent="0.35">
      <c r="A21" s="24">
        <f t="shared" si="0"/>
        <v>23.313000000000002</v>
      </c>
      <c r="B21" s="26">
        <v>47</v>
      </c>
      <c r="C21" t="s">
        <v>59</v>
      </c>
      <c r="D21" t="s">
        <v>60</v>
      </c>
      <c r="E21" s="27" t="s">
        <v>23</v>
      </c>
      <c r="F21" s="27">
        <v>77</v>
      </c>
      <c r="G21" t="s">
        <v>61</v>
      </c>
      <c r="H21" s="27" t="s">
        <v>25</v>
      </c>
      <c r="J21" s="28">
        <v>16</v>
      </c>
      <c r="K21" s="29">
        <f t="shared" si="1"/>
        <v>23.248000000000001</v>
      </c>
      <c r="L21" s="29">
        <v>6.5000000000000002E-2</v>
      </c>
      <c r="M21" s="28">
        <v>0</v>
      </c>
      <c r="N21" s="30">
        <f t="shared" si="2"/>
        <v>0</v>
      </c>
      <c r="P21" s="30">
        <f t="shared" si="3"/>
        <v>23.313000000000002</v>
      </c>
    </row>
    <row r="22" spans="1:16" x14ac:dyDescent="0.35">
      <c r="A22" s="24">
        <f t="shared" si="0"/>
        <v>21.860000000000003</v>
      </c>
      <c r="B22" s="26">
        <v>49</v>
      </c>
      <c r="C22" t="s">
        <v>62</v>
      </c>
      <c r="D22" t="s">
        <v>63</v>
      </c>
      <c r="E22" s="27" t="s">
        <v>23</v>
      </c>
      <c r="F22" s="27">
        <v>51</v>
      </c>
      <c r="G22" t="s">
        <v>37</v>
      </c>
      <c r="H22" s="27" t="s">
        <v>25</v>
      </c>
      <c r="J22" s="28">
        <v>15</v>
      </c>
      <c r="K22" s="29">
        <f t="shared" si="1"/>
        <v>21.795000000000002</v>
      </c>
      <c r="L22" s="29">
        <v>6.5000000000000002E-2</v>
      </c>
      <c r="M22" s="28">
        <v>0</v>
      </c>
      <c r="N22" s="30">
        <f t="shared" si="2"/>
        <v>0</v>
      </c>
      <c r="P22" s="30">
        <f t="shared" si="3"/>
        <v>21.860000000000003</v>
      </c>
    </row>
    <row r="23" spans="1:16" x14ac:dyDescent="0.35">
      <c r="A23" s="24">
        <f t="shared" si="0"/>
        <v>20.407000000000004</v>
      </c>
      <c r="B23" s="26">
        <v>36</v>
      </c>
      <c r="C23" t="s">
        <v>62</v>
      </c>
      <c r="D23" t="s">
        <v>64</v>
      </c>
      <c r="E23" s="27" t="s">
        <v>23</v>
      </c>
      <c r="F23" s="27">
        <v>77</v>
      </c>
      <c r="G23" t="s">
        <v>65</v>
      </c>
      <c r="H23" s="27" t="s">
        <v>66</v>
      </c>
      <c r="J23" s="28">
        <v>14</v>
      </c>
      <c r="K23" s="29">
        <f t="shared" si="1"/>
        <v>20.342000000000002</v>
      </c>
      <c r="L23" s="29">
        <v>6.5000000000000002E-2</v>
      </c>
      <c r="M23" s="28">
        <v>0</v>
      </c>
      <c r="N23" s="30">
        <f t="shared" si="2"/>
        <v>0</v>
      </c>
      <c r="P23" s="30">
        <f t="shared" si="3"/>
        <v>20.407000000000004</v>
      </c>
    </row>
    <row r="24" spans="1:16" x14ac:dyDescent="0.35">
      <c r="A24" s="24">
        <f t="shared" si="0"/>
        <v>19.454000000000001</v>
      </c>
      <c r="B24" s="26">
        <v>68</v>
      </c>
      <c r="C24" t="s">
        <v>67</v>
      </c>
      <c r="D24" t="s">
        <v>68</v>
      </c>
      <c r="E24" s="27" t="s">
        <v>23</v>
      </c>
      <c r="F24" s="27">
        <v>62</v>
      </c>
      <c r="G24" t="s">
        <v>69</v>
      </c>
      <c r="H24" s="27" t="s">
        <v>70</v>
      </c>
      <c r="J24" s="28">
        <v>13</v>
      </c>
      <c r="K24" s="29">
        <f t="shared" si="1"/>
        <v>18.888999999999999</v>
      </c>
      <c r="L24" s="29">
        <v>6.5000000000000002E-2</v>
      </c>
      <c r="M24" s="28">
        <v>5</v>
      </c>
      <c r="N24" s="30">
        <f t="shared" si="2"/>
        <v>0.5</v>
      </c>
      <c r="P24" s="30">
        <f t="shared" si="3"/>
        <v>19.454000000000001</v>
      </c>
    </row>
    <row r="25" spans="1:16" x14ac:dyDescent="0.35">
      <c r="A25" s="24">
        <f t="shared" si="0"/>
        <v>14.595000000000001</v>
      </c>
      <c r="B25" s="26">
        <v>48</v>
      </c>
      <c r="C25" t="s">
        <v>71</v>
      </c>
      <c r="D25" t="s">
        <v>72</v>
      </c>
      <c r="E25" s="27" t="s">
        <v>23</v>
      </c>
      <c r="F25" s="27">
        <v>71</v>
      </c>
      <c r="G25" t="s">
        <v>73</v>
      </c>
      <c r="H25" s="27" t="s">
        <v>25</v>
      </c>
      <c r="J25" s="28">
        <v>10</v>
      </c>
      <c r="K25" s="29">
        <f t="shared" si="1"/>
        <v>14.530000000000001</v>
      </c>
      <c r="L25" s="29">
        <v>6.5000000000000002E-2</v>
      </c>
      <c r="M25" s="28">
        <v>0</v>
      </c>
      <c r="N25" s="30">
        <f t="shared" si="2"/>
        <v>0</v>
      </c>
      <c r="P25" s="30">
        <f t="shared" si="3"/>
        <v>14.595000000000001</v>
      </c>
    </row>
    <row r="26" spans="1:16" x14ac:dyDescent="0.35">
      <c r="A26" s="24">
        <f t="shared" si="0"/>
        <v>13.141999999999999</v>
      </c>
      <c r="B26" s="26">
        <v>33</v>
      </c>
      <c r="C26" t="s">
        <v>71</v>
      </c>
      <c r="D26" t="s">
        <v>74</v>
      </c>
      <c r="E26" s="27" t="s">
        <v>23</v>
      </c>
      <c r="F26" s="27">
        <v>73</v>
      </c>
      <c r="G26" t="s">
        <v>34</v>
      </c>
      <c r="H26" s="27" t="s">
        <v>25</v>
      </c>
      <c r="J26" s="28">
        <v>9</v>
      </c>
      <c r="K26" s="29">
        <f t="shared" si="1"/>
        <v>13.077</v>
      </c>
      <c r="L26" s="29">
        <v>6.5000000000000002E-2</v>
      </c>
      <c r="M26" s="28">
        <v>0</v>
      </c>
      <c r="N26" s="30">
        <f t="shared" si="2"/>
        <v>0</v>
      </c>
      <c r="P26" s="30">
        <f t="shared" si="3"/>
        <v>13.141999999999999</v>
      </c>
    </row>
    <row r="27" spans="1:16" x14ac:dyDescent="0.35">
      <c r="A27" s="24" t="s">
        <v>75</v>
      </c>
      <c r="B27" s="26"/>
      <c r="E27" s="27"/>
      <c r="F27" s="27"/>
      <c r="H27" s="27"/>
      <c r="J27" s="28"/>
      <c r="K27" s="29"/>
      <c r="L27" s="29"/>
      <c r="M27" s="28"/>
      <c r="N27" s="30"/>
      <c r="P27" s="30"/>
    </row>
    <row r="28" spans="1:16" x14ac:dyDescent="0.35">
      <c r="A28" s="24">
        <f t="shared" ref="A28:A37" si="4">P28</f>
        <v>33.231000000000002</v>
      </c>
      <c r="B28" s="26">
        <v>56</v>
      </c>
      <c r="C28" t="s">
        <v>76</v>
      </c>
      <c r="D28" t="s">
        <v>77</v>
      </c>
      <c r="E28" s="27" t="s">
        <v>78</v>
      </c>
      <c r="F28" s="27">
        <v>42</v>
      </c>
      <c r="G28" t="s">
        <v>79</v>
      </c>
      <c r="H28" s="27" t="s">
        <v>70</v>
      </c>
      <c r="J28" s="28">
        <v>22</v>
      </c>
      <c r="K28" s="29">
        <f t="shared" ref="K28:K37" si="5">J28*1.453</f>
        <v>31.966000000000001</v>
      </c>
      <c r="L28" s="29">
        <v>6.5000000000000002E-2</v>
      </c>
      <c r="M28" s="28">
        <v>12</v>
      </c>
      <c r="N28" s="30">
        <f t="shared" ref="N28:N37" si="6">M28*0.1</f>
        <v>1.2000000000000002</v>
      </c>
      <c r="P28" s="30">
        <f t="shared" ref="P28:P37" si="7">K28+L28+N28</f>
        <v>33.231000000000002</v>
      </c>
    </row>
    <row r="29" spans="1:16" x14ac:dyDescent="0.35">
      <c r="A29" s="24">
        <f t="shared" si="4"/>
        <v>31.978000000000002</v>
      </c>
      <c r="B29" s="26">
        <v>2</v>
      </c>
      <c r="C29" t="s">
        <v>80</v>
      </c>
      <c r="D29" t="s">
        <v>81</v>
      </c>
      <c r="E29" s="27" t="s">
        <v>78</v>
      </c>
      <c r="F29" s="27">
        <v>33</v>
      </c>
      <c r="G29" t="s">
        <v>37</v>
      </c>
      <c r="H29" s="27" t="s">
        <v>25</v>
      </c>
      <c r="J29" s="28">
        <v>21</v>
      </c>
      <c r="K29" s="29">
        <f t="shared" si="5"/>
        <v>30.513000000000002</v>
      </c>
      <c r="L29" s="29">
        <v>6.5000000000000002E-2</v>
      </c>
      <c r="M29" s="28">
        <v>14</v>
      </c>
      <c r="N29" s="30">
        <f t="shared" si="6"/>
        <v>1.4000000000000001</v>
      </c>
      <c r="P29" s="30">
        <f t="shared" si="7"/>
        <v>31.978000000000002</v>
      </c>
    </row>
    <row r="30" spans="1:16" s="32" customFormat="1" x14ac:dyDescent="0.35">
      <c r="A30" s="24">
        <f t="shared" si="4"/>
        <v>27.672000000000004</v>
      </c>
      <c r="B30" s="26">
        <v>55</v>
      </c>
      <c r="C30" t="s">
        <v>82</v>
      </c>
      <c r="D30" t="s">
        <v>83</v>
      </c>
      <c r="E30" s="27" t="s">
        <v>78</v>
      </c>
      <c r="F30" s="27">
        <v>49</v>
      </c>
      <c r="G30" t="s">
        <v>84</v>
      </c>
      <c r="H30" s="27" t="s">
        <v>25</v>
      </c>
      <c r="I30" s="31"/>
      <c r="J30" s="28">
        <v>19</v>
      </c>
      <c r="K30" s="29">
        <f t="shared" si="5"/>
        <v>27.607000000000003</v>
      </c>
      <c r="L30" s="29">
        <v>6.5000000000000002E-2</v>
      </c>
      <c r="M30" s="28">
        <v>0</v>
      </c>
      <c r="N30" s="30">
        <f t="shared" si="6"/>
        <v>0</v>
      </c>
      <c r="O30" s="31"/>
      <c r="P30" s="30">
        <f t="shared" si="7"/>
        <v>27.672000000000004</v>
      </c>
    </row>
    <row r="31" spans="1:16" x14ac:dyDescent="0.35">
      <c r="A31" s="24">
        <f t="shared" si="4"/>
        <v>22.560000000000002</v>
      </c>
      <c r="B31" s="26">
        <v>23</v>
      </c>
      <c r="C31" t="s">
        <v>85</v>
      </c>
      <c r="D31" t="s">
        <v>86</v>
      </c>
      <c r="E31" s="27" t="s">
        <v>78</v>
      </c>
      <c r="F31" s="27">
        <v>70</v>
      </c>
      <c r="G31" t="s">
        <v>73</v>
      </c>
      <c r="H31" s="27" t="s">
        <v>25</v>
      </c>
      <c r="J31" s="28">
        <v>15</v>
      </c>
      <c r="K31" s="29">
        <f t="shared" si="5"/>
        <v>21.795000000000002</v>
      </c>
      <c r="L31" s="29">
        <v>6.5000000000000002E-2</v>
      </c>
      <c r="M31" s="28">
        <v>7</v>
      </c>
      <c r="N31" s="30">
        <f t="shared" si="6"/>
        <v>0.70000000000000007</v>
      </c>
      <c r="P31" s="30">
        <f t="shared" si="7"/>
        <v>22.560000000000002</v>
      </c>
    </row>
    <row r="32" spans="1:16" x14ac:dyDescent="0.35">
      <c r="A32" s="24">
        <f t="shared" si="4"/>
        <v>22.460000000000004</v>
      </c>
      <c r="B32" s="26">
        <v>26</v>
      </c>
      <c r="C32" t="s">
        <v>87</v>
      </c>
      <c r="D32" t="s">
        <v>88</v>
      </c>
      <c r="E32" s="27" t="s">
        <v>78</v>
      </c>
      <c r="F32" s="27">
        <v>68</v>
      </c>
      <c r="G32" t="s">
        <v>89</v>
      </c>
      <c r="H32" s="27" t="s">
        <v>25</v>
      </c>
      <c r="J32" s="28">
        <v>15</v>
      </c>
      <c r="K32" s="29">
        <f t="shared" si="5"/>
        <v>21.795000000000002</v>
      </c>
      <c r="L32" s="29">
        <v>6.5000000000000002E-2</v>
      </c>
      <c r="M32" s="28">
        <v>6</v>
      </c>
      <c r="N32" s="30">
        <f t="shared" si="6"/>
        <v>0.60000000000000009</v>
      </c>
      <c r="P32" s="30">
        <f t="shared" si="7"/>
        <v>22.460000000000004</v>
      </c>
    </row>
    <row r="33" spans="1:16" x14ac:dyDescent="0.35">
      <c r="A33" s="24">
        <f t="shared" si="4"/>
        <v>18.954000000000001</v>
      </c>
      <c r="B33" s="26">
        <v>22</v>
      </c>
      <c r="C33" t="s">
        <v>90</v>
      </c>
      <c r="D33" t="s">
        <v>91</v>
      </c>
      <c r="E33" s="27" t="s">
        <v>78</v>
      </c>
      <c r="F33" s="27">
        <v>66</v>
      </c>
      <c r="G33" t="s">
        <v>92</v>
      </c>
      <c r="H33" s="27" t="s">
        <v>25</v>
      </c>
      <c r="J33" s="28">
        <v>13</v>
      </c>
      <c r="K33" s="29">
        <f t="shared" si="5"/>
        <v>18.888999999999999</v>
      </c>
      <c r="L33" s="29">
        <v>6.5000000000000002E-2</v>
      </c>
      <c r="M33" s="28">
        <v>0</v>
      </c>
      <c r="N33" s="30">
        <f t="shared" si="6"/>
        <v>0</v>
      </c>
      <c r="P33" s="30">
        <f t="shared" si="7"/>
        <v>18.954000000000001</v>
      </c>
    </row>
    <row r="34" spans="1:16" x14ac:dyDescent="0.35">
      <c r="A34" s="24">
        <f t="shared" si="4"/>
        <v>18.954000000000001</v>
      </c>
      <c r="B34" s="26">
        <v>28</v>
      </c>
      <c r="C34" t="s">
        <v>93</v>
      </c>
      <c r="D34" t="s">
        <v>94</v>
      </c>
      <c r="E34" s="27" t="s">
        <v>78</v>
      </c>
      <c r="F34" s="27">
        <v>75</v>
      </c>
      <c r="G34" t="s">
        <v>95</v>
      </c>
      <c r="H34" s="27" t="s">
        <v>25</v>
      </c>
      <c r="J34" s="28">
        <v>13</v>
      </c>
      <c r="K34" s="29">
        <f t="shared" si="5"/>
        <v>18.888999999999999</v>
      </c>
      <c r="L34" s="29">
        <v>6.5000000000000002E-2</v>
      </c>
      <c r="M34" s="28">
        <v>0</v>
      </c>
      <c r="N34" s="30">
        <f t="shared" si="6"/>
        <v>0</v>
      </c>
      <c r="P34" s="30">
        <f t="shared" si="7"/>
        <v>18.954000000000001</v>
      </c>
    </row>
    <row r="35" spans="1:16" x14ac:dyDescent="0.35">
      <c r="A35" s="24">
        <f t="shared" si="4"/>
        <v>16.048000000000002</v>
      </c>
      <c r="B35" s="26">
        <v>50</v>
      </c>
      <c r="C35" t="s">
        <v>96</v>
      </c>
      <c r="D35" t="s">
        <v>97</v>
      </c>
      <c r="E35" s="27" t="s">
        <v>78</v>
      </c>
      <c r="F35" s="27">
        <v>50</v>
      </c>
      <c r="G35" t="s">
        <v>55</v>
      </c>
      <c r="H35" s="27" t="s">
        <v>25</v>
      </c>
      <c r="J35" s="28">
        <v>11</v>
      </c>
      <c r="K35" s="29">
        <f t="shared" si="5"/>
        <v>15.983000000000001</v>
      </c>
      <c r="L35" s="29">
        <v>6.5000000000000002E-2</v>
      </c>
      <c r="M35" s="28">
        <v>0</v>
      </c>
      <c r="N35" s="30">
        <f t="shared" si="6"/>
        <v>0</v>
      </c>
      <c r="P35" s="30">
        <f t="shared" si="7"/>
        <v>16.048000000000002</v>
      </c>
    </row>
    <row r="36" spans="1:16" x14ac:dyDescent="0.35">
      <c r="A36" s="24">
        <f t="shared" si="4"/>
        <v>11.689</v>
      </c>
      <c r="B36" s="26">
        <v>9</v>
      </c>
      <c r="C36" t="s">
        <v>98</v>
      </c>
      <c r="D36" t="s">
        <v>99</v>
      </c>
      <c r="E36" s="27" t="s">
        <v>78</v>
      </c>
      <c r="F36" s="27">
        <v>68</v>
      </c>
      <c r="G36" t="s">
        <v>34</v>
      </c>
      <c r="H36" s="27" t="s">
        <v>25</v>
      </c>
      <c r="J36" s="28">
        <v>8</v>
      </c>
      <c r="K36" s="29">
        <f t="shared" si="5"/>
        <v>11.624000000000001</v>
      </c>
      <c r="L36" s="29">
        <v>6.5000000000000002E-2</v>
      </c>
      <c r="M36" s="28">
        <v>0</v>
      </c>
      <c r="N36" s="30">
        <f t="shared" si="6"/>
        <v>0</v>
      </c>
      <c r="P36" s="30">
        <f t="shared" si="7"/>
        <v>11.689</v>
      </c>
    </row>
    <row r="37" spans="1:16" x14ac:dyDescent="0.35">
      <c r="A37" s="24">
        <f t="shared" si="4"/>
        <v>11.689</v>
      </c>
      <c r="B37" s="26">
        <v>25</v>
      </c>
      <c r="C37" t="s">
        <v>100</v>
      </c>
      <c r="D37" t="s">
        <v>101</v>
      </c>
      <c r="E37" s="27" t="s">
        <v>78</v>
      </c>
      <c r="F37" s="27">
        <v>76</v>
      </c>
      <c r="G37" t="s">
        <v>102</v>
      </c>
      <c r="H37" s="27" t="s">
        <v>25</v>
      </c>
      <c r="J37" s="28">
        <v>8</v>
      </c>
      <c r="K37" s="29">
        <f t="shared" si="5"/>
        <v>11.624000000000001</v>
      </c>
      <c r="L37" s="29">
        <v>6.5000000000000002E-2</v>
      </c>
      <c r="M37" s="28">
        <v>0</v>
      </c>
      <c r="N37" s="30">
        <f t="shared" si="6"/>
        <v>0</v>
      </c>
      <c r="P37" s="30">
        <f t="shared" si="7"/>
        <v>11.689</v>
      </c>
    </row>
    <row r="38" spans="1:16" x14ac:dyDescent="0.35">
      <c r="A38" s="20"/>
      <c r="B38" s="20"/>
      <c r="C38" s="20"/>
      <c r="D38" s="20"/>
      <c r="E38" s="20"/>
      <c r="F38" s="20"/>
      <c r="G38" s="33"/>
      <c r="H38" s="20"/>
      <c r="J38" s="28"/>
      <c r="K38" s="29"/>
      <c r="L38" s="29"/>
      <c r="M38" s="28"/>
      <c r="N38" s="30"/>
      <c r="P38" s="30"/>
    </row>
    <row r="39" spans="1:16" s="21" customFormat="1" ht="18" x14ac:dyDescent="0.4">
      <c r="A39" s="20"/>
      <c r="B39" s="20"/>
      <c r="C39" s="20"/>
      <c r="D39" s="20"/>
      <c r="F39" s="20"/>
      <c r="G39" s="25" t="s">
        <v>103</v>
      </c>
      <c r="H39" s="2"/>
      <c r="I39" s="2"/>
      <c r="J39" s="3"/>
      <c r="K39" s="23"/>
      <c r="L39" s="23"/>
      <c r="M39" s="22"/>
      <c r="N39" s="24"/>
      <c r="O39" s="20"/>
      <c r="P39" s="24"/>
    </row>
    <row r="40" spans="1:16" x14ac:dyDescent="0.35">
      <c r="A40" s="24">
        <f t="shared" ref="A40:A53" si="8">P40</f>
        <v>24.003000000000004</v>
      </c>
      <c r="B40" s="26">
        <v>98</v>
      </c>
      <c r="C40" s="33" t="s">
        <v>104</v>
      </c>
      <c r="D40" s="33" t="s">
        <v>105</v>
      </c>
      <c r="E40" s="31" t="s">
        <v>23</v>
      </c>
      <c r="F40" s="31">
        <v>43</v>
      </c>
      <c r="G40" s="33"/>
      <c r="H40" s="20"/>
      <c r="J40" s="28">
        <v>16</v>
      </c>
      <c r="K40" s="29">
        <f t="shared" ref="K40:K53" si="9">J40*1.453</f>
        <v>23.248000000000001</v>
      </c>
      <c r="L40" s="29">
        <v>6.5000000000000002E-2</v>
      </c>
      <c r="M40" s="28"/>
      <c r="N40" s="30">
        <v>0.69</v>
      </c>
      <c r="P40" s="30">
        <f t="shared" ref="P40:P53" si="10">K40+L40+N40</f>
        <v>24.003000000000004</v>
      </c>
    </row>
    <row r="41" spans="1:16" x14ac:dyDescent="0.35">
      <c r="A41" s="24">
        <f t="shared" si="8"/>
        <v>17.501000000000001</v>
      </c>
      <c r="B41" s="26">
        <v>96</v>
      </c>
      <c r="C41" t="s">
        <v>106</v>
      </c>
      <c r="D41" t="s">
        <v>107</v>
      </c>
      <c r="E41" s="27" t="s">
        <v>23</v>
      </c>
      <c r="F41" s="27">
        <v>52</v>
      </c>
      <c r="G41" t="s">
        <v>108</v>
      </c>
      <c r="H41" s="27" t="s">
        <v>25</v>
      </c>
      <c r="J41" s="28">
        <v>12</v>
      </c>
      <c r="K41" s="29">
        <f t="shared" si="9"/>
        <v>17.436</v>
      </c>
      <c r="L41" s="29">
        <v>6.5000000000000002E-2</v>
      </c>
      <c r="M41" s="28"/>
      <c r="N41" s="30">
        <f>M41*0.1</f>
        <v>0</v>
      </c>
      <c r="P41" s="30">
        <f t="shared" si="10"/>
        <v>17.501000000000001</v>
      </c>
    </row>
    <row r="42" spans="1:16" x14ac:dyDescent="0.35">
      <c r="A42" s="24">
        <f t="shared" si="8"/>
        <v>16.558000000000003</v>
      </c>
      <c r="B42" s="26">
        <v>95</v>
      </c>
      <c r="C42" t="s">
        <v>109</v>
      </c>
      <c r="D42" t="s">
        <v>110</v>
      </c>
      <c r="E42" s="27" t="s">
        <v>23</v>
      </c>
      <c r="F42" s="27">
        <v>56</v>
      </c>
      <c r="G42" t="s">
        <v>73</v>
      </c>
      <c r="H42" s="27" t="s">
        <v>25</v>
      </c>
      <c r="J42" s="28">
        <v>11</v>
      </c>
      <c r="K42" s="29">
        <f t="shared" si="9"/>
        <v>15.983000000000001</v>
      </c>
      <c r="L42" s="29">
        <v>6.5000000000000002E-2</v>
      </c>
      <c r="M42" s="28"/>
      <c r="N42" s="30">
        <v>0.51</v>
      </c>
      <c r="P42" s="30">
        <f t="shared" si="10"/>
        <v>16.558000000000003</v>
      </c>
    </row>
    <row r="43" spans="1:16" x14ac:dyDescent="0.35">
      <c r="A43" s="24">
        <f t="shared" si="8"/>
        <v>16.048000000000002</v>
      </c>
      <c r="B43" s="26">
        <v>90</v>
      </c>
      <c r="C43" t="s">
        <v>111</v>
      </c>
      <c r="D43" t="s">
        <v>112</v>
      </c>
      <c r="E43" s="27" t="s">
        <v>23</v>
      </c>
      <c r="F43" s="27">
        <v>69</v>
      </c>
      <c r="G43" t="s">
        <v>113</v>
      </c>
      <c r="H43" s="27" t="s">
        <v>114</v>
      </c>
      <c r="J43" s="28">
        <v>11</v>
      </c>
      <c r="K43" s="29">
        <f t="shared" si="9"/>
        <v>15.983000000000001</v>
      </c>
      <c r="L43" s="29">
        <v>6.5000000000000002E-2</v>
      </c>
      <c r="M43" s="28"/>
      <c r="N43" s="30">
        <f>M43*0.1</f>
        <v>0</v>
      </c>
      <c r="P43" s="30">
        <f t="shared" si="10"/>
        <v>16.048000000000002</v>
      </c>
    </row>
    <row r="44" spans="1:16" x14ac:dyDescent="0.35">
      <c r="A44" s="24">
        <f t="shared" si="8"/>
        <v>15.335000000000001</v>
      </c>
      <c r="B44" s="26">
        <v>99</v>
      </c>
      <c r="C44" t="s">
        <v>115</v>
      </c>
      <c r="D44" t="s">
        <v>116</v>
      </c>
      <c r="E44" s="27" t="s">
        <v>78</v>
      </c>
      <c r="F44" s="27">
        <v>67</v>
      </c>
      <c r="G44" t="s">
        <v>117</v>
      </c>
      <c r="H44" s="27" t="s">
        <v>70</v>
      </c>
      <c r="J44" s="28">
        <v>10</v>
      </c>
      <c r="K44" s="29">
        <f t="shared" si="9"/>
        <v>14.530000000000001</v>
      </c>
      <c r="L44" s="29">
        <v>6.5000000000000002E-2</v>
      </c>
      <c r="M44" s="28"/>
      <c r="N44" s="30">
        <v>0.74</v>
      </c>
      <c r="P44" s="30">
        <f t="shared" si="10"/>
        <v>15.335000000000001</v>
      </c>
    </row>
    <row r="45" spans="1:16" x14ac:dyDescent="0.35">
      <c r="A45" s="24">
        <f t="shared" si="8"/>
        <v>14.595000000000001</v>
      </c>
      <c r="B45" s="26">
        <v>97</v>
      </c>
      <c r="C45" t="s">
        <v>118</v>
      </c>
      <c r="D45" t="s">
        <v>119</v>
      </c>
      <c r="E45" s="27" t="s">
        <v>23</v>
      </c>
      <c r="F45" s="27">
        <v>22</v>
      </c>
      <c r="G45" t="s">
        <v>120</v>
      </c>
      <c r="H45" s="27" t="s">
        <v>25</v>
      </c>
      <c r="J45" s="28">
        <v>10</v>
      </c>
      <c r="K45" s="29">
        <f t="shared" si="9"/>
        <v>14.530000000000001</v>
      </c>
      <c r="L45" s="29">
        <v>6.5000000000000002E-2</v>
      </c>
      <c r="M45" s="28"/>
      <c r="N45" s="30">
        <f>M45*0.1</f>
        <v>0</v>
      </c>
      <c r="P45" s="30">
        <f t="shared" si="10"/>
        <v>14.595000000000001</v>
      </c>
    </row>
    <row r="46" spans="1:16" x14ac:dyDescent="0.35">
      <c r="A46" s="24">
        <f t="shared" si="8"/>
        <v>14.595000000000001</v>
      </c>
      <c r="B46" s="26">
        <v>100</v>
      </c>
      <c r="C46" t="s">
        <v>121</v>
      </c>
      <c r="D46" t="s">
        <v>122</v>
      </c>
      <c r="E46" s="27" t="s">
        <v>23</v>
      </c>
      <c r="F46" s="27">
        <v>55</v>
      </c>
      <c r="G46" t="s">
        <v>117</v>
      </c>
      <c r="H46" s="27" t="s">
        <v>70</v>
      </c>
      <c r="J46" s="28">
        <v>10</v>
      </c>
      <c r="K46" s="29">
        <f t="shared" si="9"/>
        <v>14.530000000000001</v>
      </c>
      <c r="L46" s="29">
        <v>6.5000000000000002E-2</v>
      </c>
      <c r="M46" s="28"/>
      <c r="N46" s="30">
        <f>M46*0.1</f>
        <v>0</v>
      </c>
      <c r="P46" s="30">
        <f t="shared" si="10"/>
        <v>14.595000000000001</v>
      </c>
    </row>
    <row r="47" spans="1:16" x14ac:dyDescent="0.35">
      <c r="A47" s="24">
        <f t="shared" si="8"/>
        <v>14.102</v>
      </c>
      <c r="B47" s="26">
        <v>87</v>
      </c>
      <c r="C47" t="s">
        <v>123</v>
      </c>
      <c r="D47" t="s">
        <v>124</v>
      </c>
      <c r="E47" s="27" t="s">
        <v>78</v>
      </c>
      <c r="F47" s="27">
        <v>61</v>
      </c>
      <c r="G47" t="s">
        <v>37</v>
      </c>
      <c r="H47" s="27" t="s">
        <v>25</v>
      </c>
      <c r="J47" s="28">
        <v>9</v>
      </c>
      <c r="K47" s="29">
        <f t="shared" si="9"/>
        <v>13.077</v>
      </c>
      <c r="L47" s="29">
        <v>6.5000000000000002E-2</v>
      </c>
      <c r="M47" s="28"/>
      <c r="N47" s="30">
        <v>0.96</v>
      </c>
      <c r="P47" s="30">
        <f t="shared" si="10"/>
        <v>14.102</v>
      </c>
    </row>
    <row r="48" spans="1:16" x14ac:dyDescent="0.35">
      <c r="A48" s="24">
        <f t="shared" si="8"/>
        <v>13.141999999999999</v>
      </c>
      <c r="B48" s="26">
        <v>88</v>
      </c>
      <c r="C48" t="s">
        <v>125</v>
      </c>
      <c r="D48" t="s">
        <v>126</v>
      </c>
      <c r="E48" s="27" t="s">
        <v>78</v>
      </c>
      <c r="F48" s="27">
        <v>40</v>
      </c>
      <c r="G48" t="s">
        <v>127</v>
      </c>
      <c r="H48" s="27" t="s">
        <v>25</v>
      </c>
      <c r="J48" s="28">
        <v>9</v>
      </c>
      <c r="K48" s="29">
        <f t="shared" si="9"/>
        <v>13.077</v>
      </c>
      <c r="L48" s="29">
        <v>6.5000000000000002E-2</v>
      </c>
      <c r="N48" s="30">
        <f t="shared" ref="N48:N53" si="11">M48*0.1</f>
        <v>0</v>
      </c>
      <c r="P48" s="30">
        <f t="shared" si="10"/>
        <v>13.141999999999999</v>
      </c>
    </row>
    <row r="49" spans="1:16" x14ac:dyDescent="0.35">
      <c r="A49" s="24">
        <f t="shared" si="8"/>
        <v>13.141999999999999</v>
      </c>
      <c r="B49" s="26">
        <v>89</v>
      </c>
      <c r="C49" t="s">
        <v>87</v>
      </c>
      <c r="D49" t="s">
        <v>128</v>
      </c>
      <c r="E49" s="27" t="s">
        <v>78</v>
      </c>
      <c r="F49" s="27">
        <v>73</v>
      </c>
      <c r="G49" t="s">
        <v>37</v>
      </c>
      <c r="H49" s="27" t="s">
        <v>25</v>
      </c>
      <c r="J49" s="28">
        <v>9</v>
      </c>
      <c r="K49" s="29">
        <f t="shared" si="9"/>
        <v>13.077</v>
      </c>
      <c r="L49" s="29">
        <v>6.5000000000000002E-2</v>
      </c>
      <c r="M49" s="28"/>
      <c r="N49" s="30">
        <f t="shared" si="11"/>
        <v>0</v>
      </c>
      <c r="P49" s="30">
        <f t="shared" si="10"/>
        <v>13.141999999999999</v>
      </c>
    </row>
    <row r="50" spans="1:16" x14ac:dyDescent="0.35">
      <c r="A50" s="24">
        <f t="shared" si="8"/>
        <v>10.236000000000001</v>
      </c>
      <c r="B50" s="26">
        <v>94</v>
      </c>
      <c r="C50" t="s">
        <v>21</v>
      </c>
      <c r="D50" t="s">
        <v>129</v>
      </c>
      <c r="E50" s="27" t="s">
        <v>23</v>
      </c>
      <c r="F50" s="27">
        <v>68</v>
      </c>
      <c r="G50" t="s">
        <v>130</v>
      </c>
      <c r="H50" s="27" t="s">
        <v>25</v>
      </c>
      <c r="J50" s="28">
        <v>7</v>
      </c>
      <c r="K50" s="29">
        <f t="shared" si="9"/>
        <v>10.171000000000001</v>
      </c>
      <c r="L50" s="29">
        <v>6.5000000000000002E-2</v>
      </c>
      <c r="M50" s="28"/>
      <c r="N50" s="30">
        <f t="shared" si="11"/>
        <v>0</v>
      </c>
      <c r="P50" s="30">
        <f t="shared" si="10"/>
        <v>10.236000000000001</v>
      </c>
    </row>
    <row r="51" spans="1:16" x14ac:dyDescent="0.35">
      <c r="A51" s="24">
        <f t="shared" si="8"/>
        <v>5.8770000000000007</v>
      </c>
      <c r="B51" s="26">
        <v>93</v>
      </c>
      <c r="C51" t="s">
        <v>131</v>
      </c>
      <c r="D51" t="s">
        <v>132</v>
      </c>
      <c r="E51" s="27" t="s">
        <v>23</v>
      </c>
      <c r="F51" s="27">
        <v>42</v>
      </c>
      <c r="G51" t="s">
        <v>127</v>
      </c>
      <c r="H51" s="27" t="s">
        <v>25</v>
      </c>
      <c r="J51" s="28">
        <v>4</v>
      </c>
      <c r="K51" s="29">
        <f t="shared" si="9"/>
        <v>5.8120000000000003</v>
      </c>
      <c r="L51" s="29">
        <v>6.5000000000000002E-2</v>
      </c>
      <c r="M51" s="28"/>
      <c r="N51" s="30">
        <f t="shared" si="11"/>
        <v>0</v>
      </c>
      <c r="P51" s="30">
        <f t="shared" si="10"/>
        <v>5.8770000000000007</v>
      </c>
    </row>
    <row r="52" spans="1:16" x14ac:dyDescent="0.35">
      <c r="A52" s="24">
        <f t="shared" si="8"/>
        <v>1.518</v>
      </c>
      <c r="B52" s="26">
        <v>86</v>
      </c>
      <c r="C52" t="s">
        <v>133</v>
      </c>
      <c r="D52" t="s">
        <v>134</v>
      </c>
      <c r="E52" s="27" t="s">
        <v>78</v>
      </c>
      <c r="F52" s="27">
        <v>78</v>
      </c>
      <c r="G52" t="s">
        <v>135</v>
      </c>
      <c r="H52" s="27" t="s">
        <v>25</v>
      </c>
      <c r="J52" s="28">
        <v>1</v>
      </c>
      <c r="K52" s="29">
        <f t="shared" si="9"/>
        <v>1.4530000000000001</v>
      </c>
      <c r="L52" s="29">
        <v>6.5000000000000002E-2</v>
      </c>
      <c r="M52" s="28"/>
      <c r="N52" s="30">
        <f t="shared" si="11"/>
        <v>0</v>
      </c>
      <c r="P52" s="30">
        <f t="shared" si="10"/>
        <v>1.518</v>
      </c>
    </row>
    <row r="53" spans="1:16" x14ac:dyDescent="0.35">
      <c r="A53" s="24">
        <f t="shared" si="8"/>
        <v>1.518</v>
      </c>
      <c r="B53" s="26">
        <v>91</v>
      </c>
      <c r="C53" t="s">
        <v>111</v>
      </c>
      <c r="D53" t="s">
        <v>136</v>
      </c>
      <c r="E53" s="27" t="s">
        <v>23</v>
      </c>
      <c r="F53" s="27">
        <v>81</v>
      </c>
      <c r="G53" t="s">
        <v>137</v>
      </c>
      <c r="H53" s="27" t="s">
        <v>70</v>
      </c>
      <c r="J53" s="28">
        <v>1</v>
      </c>
      <c r="K53" s="29">
        <f t="shared" si="9"/>
        <v>1.4530000000000001</v>
      </c>
      <c r="L53" s="29">
        <v>6.5000000000000002E-2</v>
      </c>
      <c r="M53" s="28"/>
      <c r="N53" s="30">
        <f t="shared" si="11"/>
        <v>0</v>
      </c>
      <c r="P53" s="30">
        <f t="shared" si="10"/>
        <v>1.518</v>
      </c>
    </row>
    <row r="54" spans="1:16" x14ac:dyDescent="0.35">
      <c r="A54" s="20"/>
      <c r="B54" s="20"/>
      <c r="C54" s="20"/>
      <c r="D54" s="20"/>
      <c r="E54" s="20"/>
      <c r="F54" s="20"/>
      <c r="G54" s="33"/>
      <c r="H54" s="20"/>
      <c r="J54" s="28"/>
      <c r="K54" s="29"/>
      <c r="L54" s="29"/>
      <c r="M54" s="28"/>
      <c r="N54" s="30"/>
      <c r="P54" s="30"/>
    </row>
    <row r="55" spans="1:16" x14ac:dyDescent="0.35">
      <c r="G55" s="33"/>
      <c r="H55" s="20"/>
      <c r="J55" s="28"/>
      <c r="K55" s="29"/>
      <c r="L55" s="29"/>
      <c r="M55" s="28"/>
      <c r="N55" s="30"/>
      <c r="P55" s="30"/>
    </row>
    <row r="56" spans="1:16" x14ac:dyDescent="0.35">
      <c r="G56" s="33"/>
      <c r="H56" s="20"/>
      <c r="J56" s="28"/>
      <c r="K56" s="29"/>
      <c r="L56" s="29"/>
      <c r="M56" s="28"/>
      <c r="N56" s="30"/>
      <c r="P56" s="30"/>
    </row>
    <row r="57" spans="1:16" x14ac:dyDescent="0.35">
      <c r="A57" s="20"/>
      <c r="B57" s="20"/>
      <c r="C57" s="20"/>
      <c r="D57" s="20"/>
      <c r="E57" s="20"/>
      <c r="F57" s="20"/>
      <c r="G57" s="33"/>
      <c r="H57" s="20"/>
      <c r="J57" s="28"/>
      <c r="K57" s="29"/>
      <c r="L57" s="29"/>
      <c r="M57" s="28"/>
      <c r="N57" s="30"/>
      <c r="P57" s="30"/>
    </row>
    <row r="58" spans="1:16" x14ac:dyDescent="0.35">
      <c r="A58" s="20"/>
      <c r="B58" s="20"/>
      <c r="C58" s="20"/>
      <c r="D58" s="20"/>
      <c r="E58" s="20"/>
      <c r="F58" s="20"/>
      <c r="G58" s="33"/>
      <c r="H58" s="20"/>
      <c r="J58" s="28"/>
      <c r="K58" s="29"/>
      <c r="L58" s="29"/>
      <c r="M58" s="28"/>
      <c r="N58" s="30"/>
      <c r="P58" s="30"/>
    </row>
    <row r="59" spans="1:16" x14ac:dyDescent="0.35">
      <c r="A59" s="20"/>
      <c r="B59" s="20"/>
      <c r="C59" s="20"/>
      <c r="D59" s="20"/>
      <c r="E59" s="20"/>
      <c r="F59" s="20"/>
      <c r="G59" s="33"/>
      <c r="H59" s="20"/>
      <c r="J59" s="28"/>
      <c r="K59" s="29"/>
      <c r="L59" s="29"/>
      <c r="M59" s="28"/>
      <c r="N59" s="30"/>
      <c r="P59" s="30"/>
    </row>
    <row r="60" spans="1:16" s="21" customFormat="1" ht="13" x14ac:dyDescent="0.3">
      <c r="A60" s="20"/>
      <c r="B60" s="20"/>
      <c r="C60" s="20"/>
      <c r="D60" s="20"/>
      <c r="E60" s="20"/>
      <c r="F60" s="20"/>
      <c r="G60" s="33"/>
      <c r="H60" s="20"/>
      <c r="I60" s="20"/>
      <c r="J60" s="22"/>
      <c r="K60" s="29"/>
      <c r="L60" s="29"/>
      <c r="M60" s="28"/>
      <c r="N60" s="30"/>
      <c r="O60" s="20"/>
      <c r="P60" s="30"/>
    </row>
    <row r="61" spans="1:16" x14ac:dyDescent="0.35">
      <c r="G61" s="33"/>
      <c r="H61" s="20"/>
      <c r="J61" s="28"/>
      <c r="K61" s="29"/>
      <c r="L61" s="29"/>
      <c r="M61" s="28"/>
      <c r="N61" s="30"/>
      <c r="P61" s="30"/>
    </row>
    <row r="62" spans="1:16" x14ac:dyDescent="0.35">
      <c r="A62" s="20"/>
      <c r="B62" s="20"/>
      <c r="C62" s="20"/>
      <c r="D62" s="20"/>
      <c r="E62" s="20"/>
      <c r="F62" s="20"/>
      <c r="G62" s="33"/>
      <c r="H62" s="20"/>
      <c r="J62" s="28"/>
      <c r="K62" s="29"/>
      <c r="L62" s="29"/>
      <c r="M62" s="28"/>
      <c r="N62" s="30"/>
      <c r="P62" s="30"/>
    </row>
    <row r="63" spans="1:16" x14ac:dyDescent="0.35">
      <c r="G63" s="33"/>
      <c r="H63" s="20"/>
      <c r="J63" s="28"/>
      <c r="K63" s="29"/>
      <c r="L63" s="29"/>
      <c r="M63" s="28"/>
      <c r="N63" s="30"/>
      <c r="P63" s="30"/>
    </row>
    <row r="64" spans="1:16" x14ac:dyDescent="0.35">
      <c r="A64" s="20"/>
      <c r="B64" s="20"/>
      <c r="C64" s="20"/>
      <c r="D64" s="20"/>
      <c r="E64" s="20"/>
      <c r="F64" s="20"/>
      <c r="G64" s="33"/>
      <c r="H64" s="20"/>
      <c r="J64" s="28"/>
      <c r="K64" s="29"/>
      <c r="L64" s="29"/>
      <c r="M64" s="28"/>
      <c r="N64" s="30"/>
      <c r="P64" s="30"/>
    </row>
    <row r="65" spans="1:16" x14ac:dyDescent="0.35">
      <c r="A65" s="20"/>
      <c r="B65" s="20"/>
      <c r="C65" s="20"/>
      <c r="D65" s="20"/>
      <c r="E65" s="20"/>
      <c r="F65" s="20"/>
      <c r="G65" s="33"/>
      <c r="H65" s="20"/>
      <c r="J65" s="28"/>
      <c r="K65" s="29"/>
      <c r="L65" s="29"/>
      <c r="M65" s="28"/>
      <c r="N65" s="30"/>
      <c r="P65" s="30"/>
    </row>
    <row r="66" spans="1:16" x14ac:dyDescent="0.35">
      <c r="G66" s="33"/>
      <c r="H66" s="20"/>
      <c r="J66" s="28"/>
      <c r="K66" s="29"/>
      <c r="L66" s="29"/>
      <c r="M66" s="28"/>
      <c r="N66" s="30"/>
      <c r="P66" s="30"/>
    </row>
    <row r="67" spans="1:16" x14ac:dyDescent="0.35">
      <c r="A67" s="20"/>
      <c r="B67" s="20"/>
      <c r="C67" s="20"/>
      <c r="D67" s="20"/>
      <c r="E67" s="20"/>
      <c r="F67" s="20"/>
      <c r="G67" s="33"/>
      <c r="H67" s="20"/>
      <c r="J67" s="28"/>
      <c r="K67" s="29"/>
      <c r="L67" s="29"/>
      <c r="M67" s="28"/>
      <c r="N67" s="30"/>
      <c r="P67" s="30"/>
    </row>
    <row r="68" spans="1:16" x14ac:dyDescent="0.35">
      <c r="A68" s="20"/>
      <c r="B68" s="20"/>
      <c r="C68" s="20"/>
      <c r="D68" s="20"/>
      <c r="E68" s="20"/>
      <c r="F68" s="20"/>
      <c r="G68" s="33"/>
      <c r="H68" s="20"/>
      <c r="J68" s="28"/>
      <c r="K68" s="29"/>
      <c r="L68" s="29"/>
      <c r="M68" s="28"/>
      <c r="N68" s="30"/>
      <c r="P68" s="30"/>
    </row>
    <row r="69" spans="1:16" x14ac:dyDescent="0.35">
      <c r="G69" s="33"/>
      <c r="H69" s="20"/>
      <c r="J69" s="28"/>
      <c r="K69" s="29"/>
      <c r="L69" s="29"/>
      <c r="M69" s="28"/>
      <c r="N69" s="30"/>
      <c r="P69" s="30"/>
    </row>
    <row r="70" spans="1:16" x14ac:dyDescent="0.35">
      <c r="A70" s="20"/>
      <c r="B70" s="20"/>
      <c r="C70" s="20"/>
      <c r="D70" s="20"/>
      <c r="E70" s="20"/>
      <c r="F70" s="20"/>
      <c r="G70" s="33"/>
      <c r="H70" s="20"/>
      <c r="J70" s="28"/>
      <c r="K70" s="29"/>
      <c r="L70" s="29"/>
      <c r="M70" s="28"/>
      <c r="N70" s="30"/>
      <c r="P70" s="30"/>
    </row>
    <row r="72" spans="1:16" x14ac:dyDescent="0.35">
      <c r="G72" s="34"/>
    </row>
    <row r="73" spans="1:16" x14ac:dyDescent="0.35">
      <c r="A73" s="20"/>
      <c r="B73" s="20"/>
      <c r="C73" s="20"/>
      <c r="D73" s="20"/>
      <c r="E73" s="20"/>
      <c r="F73" s="20"/>
      <c r="G73" s="33"/>
      <c r="H73" s="20"/>
      <c r="J73" s="28"/>
      <c r="K73" s="29"/>
      <c r="L73" s="29"/>
      <c r="M73" s="28"/>
      <c r="N73" s="30"/>
      <c r="P73" s="30"/>
    </row>
    <row r="74" spans="1:16" x14ac:dyDescent="0.35">
      <c r="A74" s="20"/>
      <c r="B74" s="20"/>
      <c r="C74" s="20"/>
      <c r="D74" s="20"/>
      <c r="E74" s="20"/>
      <c r="F74" s="20"/>
      <c r="G74" s="33"/>
      <c r="H74" s="20"/>
      <c r="J74" s="28"/>
      <c r="K74" s="29"/>
      <c r="L74" s="29"/>
      <c r="M74" s="28"/>
      <c r="N74" s="30"/>
      <c r="P74" s="30"/>
    </row>
    <row r="75" spans="1:16" x14ac:dyDescent="0.35">
      <c r="A75" s="20"/>
      <c r="B75" s="20"/>
      <c r="C75" s="20"/>
      <c r="D75" s="20"/>
      <c r="E75" s="20"/>
      <c r="F75" s="20"/>
      <c r="G75" s="33"/>
      <c r="H75" s="20"/>
      <c r="J75" s="28"/>
      <c r="K75" s="29"/>
      <c r="L75" s="29"/>
      <c r="M75" s="28"/>
      <c r="N75" s="30"/>
      <c r="P75" s="30"/>
    </row>
    <row r="76" spans="1:16" x14ac:dyDescent="0.35">
      <c r="G76" s="33"/>
      <c r="H76" s="20"/>
      <c r="J76" s="28"/>
      <c r="K76" s="29"/>
      <c r="L76" s="29"/>
      <c r="M76" s="28"/>
      <c r="N76" s="30"/>
      <c r="P76" s="30"/>
    </row>
    <row r="77" spans="1:16" x14ac:dyDescent="0.35">
      <c r="G77" s="33"/>
      <c r="H77" s="20"/>
      <c r="J77" s="28"/>
      <c r="K77" s="29"/>
      <c r="L77" s="29"/>
      <c r="M77" s="28"/>
      <c r="N77" s="30"/>
      <c r="P77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Richard</cp:lastModifiedBy>
  <dcterms:created xsi:type="dcterms:W3CDTF">2025-11-26T02:55:20Z</dcterms:created>
  <dcterms:modified xsi:type="dcterms:W3CDTF">2025-11-26T03:08:58Z</dcterms:modified>
</cp:coreProperties>
</file>